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ERC\FORMULA RATES\AEP West Transmission Formula Rates\SPP 2018 True-up Preliminary Challenge 1-6-2020\AEP Preliminary Challenge Repsonse\"/>
    </mc:Choice>
  </mc:AlternateContent>
  <bookViews>
    <workbookView xWindow="0" yWindow="0" windowWidth="19200" windowHeight="6900"/>
  </bookViews>
  <sheets>
    <sheet name=" SWEPCO - Rpt 51052" sheetId="2" r:id="rId1"/>
  </sheets>
  <definedNames>
    <definedName name="_xlnm.Print_Titles" localSheetId="0">' SWEPCO - Rpt 51052'!$A:$A,' SWEPCO - Rpt 51052'!$1:$6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99" i="2" l="1"/>
  <c r="AO397" i="2"/>
  <c r="AO396" i="2"/>
  <c r="AQ399" i="2" l="1"/>
  <c r="AC399" i="2"/>
  <c r="U399" i="2"/>
  <c r="Q399" i="2"/>
  <c r="E399" i="2"/>
  <c r="F399" i="2" s="1"/>
  <c r="H399" i="2" s="1"/>
  <c r="J399" i="2" s="1"/>
  <c r="L399" i="2" s="1"/>
  <c r="N399" i="2" s="1"/>
  <c r="AQ398" i="2"/>
  <c r="AC398" i="2"/>
  <c r="U398" i="2"/>
  <c r="Q398" i="2"/>
  <c r="E398" i="2"/>
  <c r="F398" i="2" s="1"/>
  <c r="H398" i="2" s="1"/>
  <c r="J398" i="2" s="1"/>
  <c r="L398" i="2" s="1"/>
  <c r="N398" i="2" s="1"/>
  <c r="R398" i="2" s="1"/>
  <c r="AQ397" i="2"/>
  <c r="AC397" i="2"/>
  <c r="U397" i="2"/>
  <c r="Q397" i="2"/>
  <c r="E397" i="2"/>
  <c r="F397" i="2" s="1"/>
  <c r="H397" i="2" s="1"/>
  <c r="J397" i="2" s="1"/>
  <c r="L397" i="2" s="1"/>
  <c r="N397" i="2" s="1"/>
  <c r="R397" i="2" s="1"/>
  <c r="V397" i="2" s="1"/>
  <c r="X397" i="2" s="1"/>
  <c r="AD397" i="2" s="1"/>
  <c r="AF397" i="2" s="1"/>
  <c r="AH397" i="2" s="1"/>
  <c r="AR397" i="2" s="1"/>
  <c r="AQ396" i="2"/>
  <c r="AC396" i="2"/>
  <c r="U396" i="2"/>
  <c r="Q396" i="2"/>
  <c r="E396" i="2"/>
  <c r="F396" i="2" s="1"/>
  <c r="H396" i="2" s="1"/>
  <c r="J396" i="2" s="1"/>
  <c r="L396" i="2" s="1"/>
  <c r="N396" i="2" s="1"/>
  <c r="R396" i="2" s="1"/>
  <c r="V396" i="2" s="1"/>
  <c r="X396" i="2" s="1"/>
  <c r="AD396" i="2" s="1"/>
  <c r="AF396" i="2" s="1"/>
  <c r="AH396" i="2" s="1"/>
  <c r="AR396" i="2" s="1"/>
  <c r="AQ395" i="2"/>
  <c r="AC395" i="2"/>
  <c r="U395" i="2"/>
  <c r="Q395" i="2"/>
  <c r="E395" i="2"/>
  <c r="F395" i="2" s="1"/>
  <c r="H395" i="2" s="1"/>
  <c r="J395" i="2" s="1"/>
  <c r="L395" i="2" s="1"/>
  <c r="N395" i="2" s="1"/>
  <c r="AQ394" i="2"/>
  <c r="AC394" i="2"/>
  <c r="U394" i="2"/>
  <c r="Q394" i="2"/>
  <c r="E394" i="2"/>
  <c r="F394" i="2" s="1"/>
  <c r="H394" i="2" s="1"/>
  <c r="J394" i="2" s="1"/>
  <c r="L394" i="2" s="1"/>
  <c r="N394" i="2" s="1"/>
  <c r="R394" i="2" s="1"/>
  <c r="V394" i="2" s="1"/>
  <c r="X394" i="2" s="1"/>
  <c r="AD394" i="2" s="1"/>
  <c r="AF394" i="2" s="1"/>
  <c r="AH394" i="2" s="1"/>
  <c r="AR394" i="2" s="1"/>
  <c r="AQ393" i="2"/>
  <c r="AC393" i="2"/>
  <c r="U393" i="2"/>
  <c r="Q393" i="2"/>
  <c r="E393" i="2"/>
  <c r="F393" i="2" s="1"/>
  <c r="H393" i="2" s="1"/>
  <c r="J393" i="2" s="1"/>
  <c r="L393" i="2" s="1"/>
  <c r="N393" i="2" s="1"/>
  <c r="AQ392" i="2"/>
  <c r="AC392" i="2"/>
  <c r="U392" i="2"/>
  <c r="Q392" i="2"/>
  <c r="E392" i="2"/>
  <c r="F392" i="2" s="1"/>
  <c r="H392" i="2" s="1"/>
  <c r="J392" i="2" s="1"/>
  <c r="L392" i="2" s="1"/>
  <c r="N392" i="2" s="1"/>
  <c r="AQ391" i="2"/>
  <c r="AC391" i="2"/>
  <c r="U391" i="2"/>
  <c r="Q391" i="2"/>
  <c r="E391" i="2"/>
  <c r="F391" i="2" s="1"/>
  <c r="H391" i="2" s="1"/>
  <c r="J391" i="2" s="1"/>
  <c r="L391" i="2" s="1"/>
  <c r="N391" i="2" s="1"/>
  <c r="AQ390" i="2"/>
  <c r="AC390" i="2"/>
  <c r="U390" i="2"/>
  <c r="Q390" i="2"/>
  <c r="E390" i="2"/>
  <c r="F390" i="2" s="1"/>
  <c r="H390" i="2" s="1"/>
  <c r="J390" i="2" s="1"/>
  <c r="L390" i="2" s="1"/>
  <c r="N390" i="2" s="1"/>
  <c r="R390" i="2" s="1"/>
  <c r="V390" i="2" s="1"/>
  <c r="X390" i="2" s="1"/>
  <c r="AQ389" i="2"/>
  <c r="AC389" i="2"/>
  <c r="U389" i="2"/>
  <c r="Q389" i="2"/>
  <c r="J389" i="2"/>
  <c r="L389" i="2" s="1"/>
  <c r="N389" i="2" s="1"/>
  <c r="R389" i="2" s="1"/>
  <c r="V389" i="2" s="1"/>
  <c r="X389" i="2" s="1"/>
  <c r="AD389" i="2" s="1"/>
  <c r="AF389" i="2" s="1"/>
  <c r="AH389" i="2" s="1"/>
  <c r="AR389" i="2" s="1"/>
  <c r="E389" i="2"/>
  <c r="F389" i="2" s="1"/>
  <c r="H389" i="2" s="1"/>
  <c r="AQ388" i="2"/>
  <c r="AC388" i="2"/>
  <c r="U388" i="2"/>
  <c r="Q388" i="2"/>
  <c r="F388" i="2"/>
  <c r="H388" i="2" s="1"/>
  <c r="J388" i="2" s="1"/>
  <c r="L388" i="2" s="1"/>
  <c r="N388" i="2" s="1"/>
  <c r="E388" i="2"/>
  <c r="AQ387" i="2"/>
  <c r="AC387" i="2"/>
  <c r="U387" i="2"/>
  <c r="Q387" i="2"/>
  <c r="E387" i="2"/>
  <c r="F387" i="2" s="1"/>
  <c r="H387" i="2" s="1"/>
  <c r="J387" i="2" s="1"/>
  <c r="L387" i="2" s="1"/>
  <c r="N387" i="2" s="1"/>
  <c r="R387" i="2" s="1"/>
  <c r="AQ386" i="2"/>
  <c r="AC386" i="2"/>
  <c r="U386" i="2"/>
  <c r="Q386" i="2"/>
  <c r="E386" i="2"/>
  <c r="F386" i="2" s="1"/>
  <c r="H386" i="2" s="1"/>
  <c r="J386" i="2" s="1"/>
  <c r="L386" i="2" s="1"/>
  <c r="N386" i="2" s="1"/>
  <c r="R386" i="2" s="1"/>
  <c r="V386" i="2" s="1"/>
  <c r="X386" i="2" s="1"/>
  <c r="AQ385" i="2"/>
  <c r="AC385" i="2"/>
  <c r="U385" i="2"/>
  <c r="Q385" i="2"/>
  <c r="E385" i="2"/>
  <c r="F385" i="2" s="1"/>
  <c r="H385" i="2" s="1"/>
  <c r="J385" i="2" s="1"/>
  <c r="L385" i="2" s="1"/>
  <c r="N385" i="2" s="1"/>
  <c r="AQ384" i="2"/>
  <c r="AB384" i="2"/>
  <c r="AC384" i="2" s="1"/>
  <c r="U384" i="2"/>
  <c r="Q384" i="2"/>
  <c r="E384" i="2"/>
  <c r="F384" i="2" s="1"/>
  <c r="H384" i="2" s="1"/>
  <c r="J384" i="2" s="1"/>
  <c r="L384" i="2" s="1"/>
  <c r="N384" i="2" s="1"/>
  <c r="AQ383" i="2"/>
  <c r="AC383" i="2"/>
  <c r="AE383" i="2" s="1"/>
  <c r="AE384" i="2" s="1"/>
  <c r="U383" i="2"/>
  <c r="Q383" i="2"/>
  <c r="E383" i="2"/>
  <c r="F383" i="2" s="1"/>
  <c r="H383" i="2" s="1"/>
  <c r="J383" i="2" s="1"/>
  <c r="L383" i="2" s="1"/>
  <c r="N383" i="2" s="1"/>
  <c r="AQ382" i="2"/>
  <c r="AC382" i="2"/>
  <c r="U382" i="2"/>
  <c r="Q382" i="2"/>
  <c r="E382" i="2"/>
  <c r="F382" i="2" s="1"/>
  <c r="H382" i="2" s="1"/>
  <c r="J382" i="2" s="1"/>
  <c r="L382" i="2" s="1"/>
  <c r="N382" i="2" s="1"/>
  <c r="R382" i="2" s="1"/>
  <c r="AQ381" i="2"/>
  <c r="AC381" i="2"/>
  <c r="U381" i="2"/>
  <c r="Q381" i="2"/>
  <c r="E381" i="2"/>
  <c r="F381" i="2" s="1"/>
  <c r="H381" i="2" s="1"/>
  <c r="J381" i="2" s="1"/>
  <c r="L381" i="2" s="1"/>
  <c r="N381" i="2" s="1"/>
  <c r="AQ380" i="2"/>
  <c r="AC380" i="2"/>
  <c r="U380" i="2"/>
  <c r="Q380" i="2"/>
  <c r="E380" i="2"/>
  <c r="F380" i="2" s="1"/>
  <c r="H380" i="2" s="1"/>
  <c r="J380" i="2" s="1"/>
  <c r="L380" i="2" s="1"/>
  <c r="N380" i="2" s="1"/>
  <c r="AQ379" i="2"/>
  <c r="AC379" i="2"/>
  <c r="U379" i="2"/>
  <c r="Q379" i="2"/>
  <c r="F379" i="2"/>
  <c r="H379" i="2" s="1"/>
  <c r="J379" i="2" s="1"/>
  <c r="L379" i="2" s="1"/>
  <c r="N379" i="2" s="1"/>
  <c r="R379" i="2" s="1"/>
  <c r="V379" i="2" s="1"/>
  <c r="X379" i="2" s="1"/>
  <c r="AD379" i="2" s="1"/>
  <c r="AF379" i="2" s="1"/>
  <c r="AH379" i="2" s="1"/>
  <c r="AR379" i="2" s="1"/>
  <c r="E379" i="2"/>
  <c r="AQ378" i="2"/>
  <c r="AC378" i="2"/>
  <c r="V378" i="2"/>
  <c r="X378" i="2" s="1"/>
  <c r="AD378" i="2" s="1"/>
  <c r="AF378" i="2" s="1"/>
  <c r="AH378" i="2" s="1"/>
  <c r="AR378" i="2" s="1"/>
  <c r="U378" i="2"/>
  <c r="Q378" i="2"/>
  <c r="E378" i="2"/>
  <c r="F378" i="2" s="1"/>
  <c r="H378" i="2" s="1"/>
  <c r="J378" i="2" s="1"/>
  <c r="L378" i="2" s="1"/>
  <c r="N378" i="2" s="1"/>
  <c r="R378" i="2" s="1"/>
  <c r="AQ377" i="2"/>
  <c r="AC377" i="2"/>
  <c r="U377" i="2"/>
  <c r="Q377" i="2"/>
  <c r="E377" i="2"/>
  <c r="F377" i="2" s="1"/>
  <c r="H377" i="2" s="1"/>
  <c r="J377" i="2" s="1"/>
  <c r="L377" i="2" s="1"/>
  <c r="N377" i="2" s="1"/>
  <c r="R377" i="2" s="1"/>
  <c r="V377" i="2" s="1"/>
  <c r="X377" i="2" s="1"/>
  <c r="AD377" i="2" s="1"/>
  <c r="AF377" i="2" s="1"/>
  <c r="AH377" i="2" s="1"/>
  <c r="AR377" i="2" s="1"/>
  <c r="AQ376" i="2"/>
  <c r="AC376" i="2"/>
  <c r="U376" i="2"/>
  <c r="Q376" i="2"/>
  <c r="E376" i="2"/>
  <c r="F376" i="2" s="1"/>
  <c r="H376" i="2" s="1"/>
  <c r="J376" i="2" s="1"/>
  <c r="L376" i="2" s="1"/>
  <c r="N376" i="2" s="1"/>
  <c r="AQ375" i="2"/>
  <c r="AC375" i="2"/>
  <c r="U375" i="2"/>
  <c r="Q375" i="2"/>
  <c r="E375" i="2"/>
  <c r="F375" i="2" s="1"/>
  <c r="H375" i="2" s="1"/>
  <c r="J375" i="2" s="1"/>
  <c r="L375" i="2" s="1"/>
  <c r="N375" i="2" s="1"/>
  <c r="AQ374" i="2"/>
  <c r="AC374" i="2"/>
  <c r="U374" i="2"/>
  <c r="Q374" i="2"/>
  <c r="E374" i="2"/>
  <c r="F374" i="2" s="1"/>
  <c r="H374" i="2" s="1"/>
  <c r="J374" i="2" s="1"/>
  <c r="L374" i="2" s="1"/>
  <c r="N374" i="2" s="1"/>
  <c r="AQ373" i="2"/>
  <c r="AC373" i="2"/>
  <c r="U373" i="2"/>
  <c r="Q373" i="2"/>
  <c r="J373" i="2"/>
  <c r="L373" i="2" s="1"/>
  <c r="N373" i="2" s="1"/>
  <c r="R373" i="2" s="1"/>
  <c r="V373" i="2" s="1"/>
  <c r="X373" i="2" s="1"/>
  <c r="E373" i="2"/>
  <c r="F373" i="2" s="1"/>
  <c r="H373" i="2" s="1"/>
  <c r="AQ372" i="2"/>
  <c r="AC372" i="2"/>
  <c r="U372" i="2"/>
  <c r="Q372" i="2"/>
  <c r="H372" i="2"/>
  <c r="J372" i="2" s="1"/>
  <c r="L372" i="2" s="1"/>
  <c r="N372" i="2" s="1"/>
  <c r="R372" i="2" s="1"/>
  <c r="V372" i="2" s="1"/>
  <c r="X372" i="2" s="1"/>
  <c r="AD372" i="2" s="1"/>
  <c r="AF372" i="2" s="1"/>
  <c r="AH372" i="2" s="1"/>
  <c r="AR372" i="2" s="1"/>
  <c r="E372" i="2"/>
  <c r="F372" i="2" s="1"/>
  <c r="AQ371" i="2"/>
  <c r="AC371" i="2"/>
  <c r="U371" i="2"/>
  <c r="Q371" i="2"/>
  <c r="E371" i="2"/>
  <c r="F371" i="2" s="1"/>
  <c r="H371" i="2" s="1"/>
  <c r="J371" i="2" s="1"/>
  <c r="L371" i="2" s="1"/>
  <c r="N371" i="2" s="1"/>
  <c r="AQ370" i="2"/>
  <c r="AC370" i="2"/>
  <c r="U370" i="2"/>
  <c r="Q370" i="2"/>
  <c r="E370" i="2"/>
  <c r="F370" i="2" s="1"/>
  <c r="H370" i="2" s="1"/>
  <c r="J370" i="2" s="1"/>
  <c r="L370" i="2" s="1"/>
  <c r="N370" i="2" s="1"/>
  <c r="R370" i="2" s="1"/>
  <c r="V370" i="2" s="1"/>
  <c r="X370" i="2" s="1"/>
  <c r="AD370" i="2" s="1"/>
  <c r="AF370" i="2" s="1"/>
  <c r="AH370" i="2" s="1"/>
  <c r="AR370" i="2" s="1"/>
  <c r="AQ369" i="2"/>
  <c r="AC369" i="2"/>
  <c r="U369" i="2"/>
  <c r="Q369" i="2"/>
  <c r="E369" i="2"/>
  <c r="F369" i="2" s="1"/>
  <c r="H369" i="2" s="1"/>
  <c r="J369" i="2" s="1"/>
  <c r="L369" i="2" s="1"/>
  <c r="N369" i="2" s="1"/>
  <c r="R369" i="2" s="1"/>
  <c r="V369" i="2" s="1"/>
  <c r="X369" i="2" s="1"/>
  <c r="AD369" i="2" s="1"/>
  <c r="AF369" i="2" s="1"/>
  <c r="AH369" i="2" s="1"/>
  <c r="AR369" i="2" s="1"/>
  <c r="AQ368" i="2"/>
  <c r="AC368" i="2"/>
  <c r="U368" i="2"/>
  <c r="Q368" i="2"/>
  <c r="F368" i="2"/>
  <c r="H368" i="2" s="1"/>
  <c r="J368" i="2" s="1"/>
  <c r="L368" i="2" s="1"/>
  <c r="N368" i="2" s="1"/>
  <c r="E368" i="2"/>
  <c r="AQ367" i="2"/>
  <c r="AC367" i="2"/>
  <c r="U367" i="2"/>
  <c r="Q367" i="2"/>
  <c r="L367" i="2"/>
  <c r="N367" i="2" s="1"/>
  <c r="R367" i="2" s="1"/>
  <c r="V367" i="2" s="1"/>
  <c r="X367" i="2" s="1"/>
  <c r="AD367" i="2" s="1"/>
  <c r="AF367" i="2" s="1"/>
  <c r="AH367" i="2" s="1"/>
  <c r="AR367" i="2" s="1"/>
  <c r="E367" i="2"/>
  <c r="F367" i="2" s="1"/>
  <c r="H367" i="2" s="1"/>
  <c r="J367" i="2" s="1"/>
  <c r="AQ366" i="2"/>
  <c r="AC366" i="2"/>
  <c r="U366" i="2"/>
  <c r="Q366" i="2"/>
  <c r="E366" i="2"/>
  <c r="F366" i="2" s="1"/>
  <c r="H366" i="2" s="1"/>
  <c r="J366" i="2" s="1"/>
  <c r="L366" i="2" s="1"/>
  <c r="N366" i="2" s="1"/>
  <c r="R366" i="2" s="1"/>
  <c r="V366" i="2" s="1"/>
  <c r="X366" i="2" s="1"/>
  <c r="AD366" i="2" s="1"/>
  <c r="AF366" i="2" s="1"/>
  <c r="AH366" i="2" s="1"/>
  <c r="AR366" i="2" s="1"/>
  <c r="AQ365" i="2"/>
  <c r="AC365" i="2"/>
  <c r="U365" i="2"/>
  <c r="Q365" i="2"/>
  <c r="E365" i="2"/>
  <c r="F365" i="2" s="1"/>
  <c r="H365" i="2" s="1"/>
  <c r="J365" i="2" s="1"/>
  <c r="L365" i="2" s="1"/>
  <c r="N365" i="2" s="1"/>
  <c r="AQ364" i="2"/>
  <c r="AC364" i="2"/>
  <c r="U364" i="2"/>
  <c r="Q364" i="2"/>
  <c r="E364" i="2"/>
  <c r="F364" i="2" s="1"/>
  <c r="H364" i="2" s="1"/>
  <c r="J364" i="2" s="1"/>
  <c r="L364" i="2" s="1"/>
  <c r="N364" i="2" s="1"/>
  <c r="AQ363" i="2"/>
  <c r="AC363" i="2"/>
  <c r="U363" i="2"/>
  <c r="Q363" i="2"/>
  <c r="E363" i="2"/>
  <c r="F363" i="2" s="1"/>
  <c r="H363" i="2" s="1"/>
  <c r="J363" i="2" s="1"/>
  <c r="L363" i="2" s="1"/>
  <c r="N363" i="2" s="1"/>
  <c r="AQ362" i="2"/>
  <c r="AC362" i="2"/>
  <c r="U362" i="2"/>
  <c r="Q362" i="2"/>
  <c r="F362" i="2"/>
  <c r="H362" i="2" s="1"/>
  <c r="J362" i="2" s="1"/>
  <c r="L362" i="2" s="1"/>
  <c r="N362" i="2" s="1"/>
  <c r="R362" i="2" s="1"/>
  <c r="E362" i="2"/>
  <c r="AQ361" i="2"/>
  <c r="AC361" i="2"/>
  <c r="U361" i="2"/>
  <c r="Q361" i="2"/>
  <c r="J361" i="2"/>
  <c r="L361" i="2" s="1"/>
  <c r="N361" i="2" s="1"/>
  <c r="R361" i="2" s="1"/>
  <c r="V361" i="2" s="1"/>
  <c r="X361" i="2" s="1"/>
  <c r="AD361" i="2" s="1"/>
  <c r="AF361" i="2" s="1"/>
  <c r="AH361" i="2" s="1"/>
  <c r="AR361" i="2" s="1"/>
  <c r="E361" i="2"/>
  <c r="F361" i="2" s="1"/>
  <c r="H361" i="2" s="1"/>
  <c r="AQ360" i="2"/>
  <c r="AC360" i="2"/>
  <c r="U360" i="2"/>
  <c r="Q360" i="2"/>
  <c r="E360" i="2"/>
  <c r="F360" i="2" s="1"/>
  <c r="H360" i="2" s="1"/>
  <c r="J360" i="2" s="1"/>
  <c r="L360" i="2" s="1"/>
  <c r="N360" i="2" s="1"/>
  <c r="R360" i="2" s="1"/>
  <c r="V360" i="2" s="1"/>
  <c r="X360" i="2" s="1"/>
  <c r="AD360" i="2" s="1"/>
  <c r="AF360" i="2" s="1"/>
  <c r="AH360" i="2" s="1"/>
  <c r="AR360" i="2" s="1"/>
  <c r="AQ359" i="2"/>
  <c r="AC359" i="2"/>
  <c r="U359" i="2"/>
  <c r="Q359" i="2"/>
  <c r="E359" i="2"/>
  <c r="F359" i="2" s="1"/>
  <c r="H359" i="2" s="1"/>
  <c r="J359" i="2" s="1"/>
  <c r="L359" i="2" s="1"/>
  <c r="N359" i="2" s="1"/>
  <c r="AQ358" i="2"/>
  <c r="AC358" i="2"/>
  <c r="U358" i="2"/>
  <c r="Q358" i="2"/>
  <c r="E358" i="2"/>
  <c r="F358" i="2" s="1"/>
  <c r="H358" i="2" s="1"/>
  <c r="J358" i="2" s="1"/>
  <c r="L358" i="2" s="1"/>
  <c r="N358" i="2" s="1"/>
  <c r="R358" i="2" s="1"/>
  <c r="AQ357" i="2"/>
  <c r="AC357" i="2"/>
  <c r="U357" i="2"/>
  <c r="Q357" i="2"/>
  <c r="E357" i="2"/>
  <c r="F357" i="2" s="1"/>
  <c r="H357" i="2" s="1"/>
  <c r="J357" i="2" s="1"/>
  <c r="L357" i="2" s="1"/>
  <c r="N357" i="2" s="1"/>
  <c r="R357" i="2" s="1"/>
  <c r="AQ356" i="2"/>
  <c r="AC356" i="2"/>
  <c r="U356" i="2"/>
  <c r="Q356" i="2"/>
  <c r="E356" i="2"/>
  <c r="F356" i="2" s="1"/>
  <c r="H356" i="2" s="1"/>
  <c r="J356" i="2" s="1"/>
  <c r="L356" i="2" s="1"/>
  <c r="N356" i="2" s="1"/>
  <c r="R356" i="2" s="1"/>
  <c r="V356" i="2" s="1"/>
  <c r="X356" i="2" s="1"/>
  <c r="AD356" i="2" s="1"/>
  <c r="AF356" i="2" s="1"/>
  <c r="AH356" i="2" s="1"/>
  <c r="AR356" i="2" s="1"/>
  <c r="AQ355" i="2"/>
  <c r="AC355" i="2"/>
  <c r="U355" i="2"/>
  <c r="Q355" i="2"/>
  <c r="F355" i="2"/>
  <c r="H355" i="2" s="1"/>
  <c r="J355" i="2" s="1"/>
  <c r="L355" i="2" s="1"/>
  <c r="N355" i="2" s="1"/>
  <c r="E355" i="2"/>
  <c r="AQ354" i="2"/>
  <c r="AC354" i="2"/>
  <c r="U354" i="2"/>
  <c r="Q354" i="2"/>
  <c r="F354" i="2"/>
  <c r="H354" i="2" s="1"/>
  <c r="J354" i="2" s="1"/>
  <c r="L354" i="2" s="1"/>
  <c r="N354" i="2" s="1"/>
  <c r="R354" i="2" s="1"/>
  <c r="V354" i="2" s="1"/>
  <c r="X354" i="2" s="1"/>
  <c r="AD354" i="2" s="1"/>
  <c r="AF354" i="2" s="1"/>
  <c r="AH354" i="2" s="1"/>
  <c r="AR354" i="2" s="1"/>
  <c r="E354" i="2"/>
  <c r="AQ353" i="2"/>
  <c r="AC353" i="2"/>
  <c r="U353" i="2"/>
  <c r="Q353" i="2"/>
  <c r="E353" i="2"/>
  <c r="F353" i="2" s="1"/>
  <c r="H353" i="2" s="1"/>
  <c r="J353" i="2" s="1"/>
  <c r="L353" i="2" s="1"/>
  <c r="N353" i="2" s="1"/>
  <c r="R353" i="2" s="1"/>
  <c r="V353" i="2" s="1"/>
  <c r="X353" i="2" s="1"/>
  <c r="AD353" i="2" s="1"/>
  <c r="AF353" i="2" s="1"/>
  <c r="AH353" i="2" s="1"/>
  <c r="AR353" i="2" s="1"/>
  <c r="AQ352" i="2"/>
  <c r="AC352" i="2"/>
  <c r="U352" i="2"/>
  <c r="Q352" i="2"/>
  <c r="F352" i="2"/>
  <c r="H352" i="2" s="1"/>
  <c r="J352" i="2" s="1"/>
  <c r="L352" i="2" s="1"/>
  <c r="N352" i="2" s="1"/>
  <c r="R352" i="2" s="1"/>
  <c r="V352" i="2" s="1"/>
  <c r="X352" i="2" s="1"/>
  <c r="E352" i="2"/>
  <c r="AQ351" i="2"/>
  <c r="AC351" i="2"/>
  <c r="U351" i="2"/>
  <c r="Q351" i="2"/>
  <c r="E351" i="2"/>
  <c r="F351" i="2" s="1"/>
  <c r="H351" i="2" s="1"/>
  <c r="J351" i="2" s="1"/>
  <c r="L351" i="2" s="1"/>
  <c r="N351" i="2" s="1"/>
  <c r="R351" i="2" s="1"/>
  <c r="AQ350" i="2"/>
  <c r="AC350" i="2"/>
  <c r="U350" i="2"/>
  <c r="Q350" i="2"/>
  <c r="E350" i="2"/>
  <c r="F350" i="2" s="1"/>
  <c r="H350" i="2" s="1"/>
  <c r="J350" i="2" s="1"/>
  <c r="L350" i="2" s="1"/>
  <c r="N350" i="2" s="1"/>
  <c r="R350" i="2" s="1"/>
  <c r="V350" i="2" s="1"/>
  <c r="X350" i="2" s="1"/>
  <c r="AD350" i="2" s="1"/>
  <c r="AF350" i="2" s="1"/>
  <c r="AH350" i="2" s="1"/>
  <c r="AR350" i="2" s="1"/>
  <c r="AQ349" i="2"/>
  <c r="AC349" i="2"/>
  <c r="U349" i="2"/>
  <c r="Q349" i="2"/>
  <c r="N349" i="2"/>
  <c r="F349" i="2"/>
  <c r="H349" i="2" s="1"/>
  <c r="J349" i="2" s="1"/>
  <c r="L349" i="2" s="1"/>
  <c r="E349" i="2"/>
  <c r="AQ348" i="2"/>
  <c r="AC348" i="2"/>
  <c r="U348" i="2"/>
  <c r="Q348" i="2"/>
  <c r="J348" i="2"/>
  <c r="L348" i="2" s="1"/>
  <c r="N348" i="2" s="1"/>
  <c r="R348" i="2" s="1"/>
  <c r="V348" i="2" s="1"/>
  <c r="X348" i="2" s="1"/>
  <c r="AD348" i="2" s="1"/>
  <c r="AF348" i="2" s="1"/>
  <c r="AH348" i="2" s="1"/>
  <c r="AR348" i="2" s="1"/>
  <c r="F348" i="2"/>
  <c r="H348" i="2" s="1"/>
  <c r="E348" i="2"/>
  <c r="AQ347" i="2"/>
  <c r="AC347" i="2"/>
  <c r="U347" i="2"/>
  <c r="Q347" i="2"/>
  <c r="F347" i="2"/>
  <c r="H347" i="2" s="1"/>
  <c r="J347" i="2" s="1"/>
  <c r="L347" i="2" s="1"/>
  <c r="N347" i="2" s="1"/>
  <c r="R347" i="2" s="1"/>
  <c r="V347" i="2" s="1"/>
  <c r="X347" i="2" s="1"/>
  <c r="E347" i="2"/>
  <c r="AQ346" i="2"/>
  <c r="AC346" i="2"/>
  <c r="U346" i="2"/>
  <c r="Q346" i="2"/>
  <c r="F346" i="2"/>
  <c r="H346" i="2" s="1"/>
  <c r="J346" i="2" s="1"/>
  <c r="L346" i="2" s="1"/>
  <c r="N346" i="2" s="1"/>
  <c r="R346" i="2" s="1"/>
  <c r="V346" i="2" s="1"/>
  <c r="X346" i="2" s="1"/>
  <c r="AD346" i="2" s="1"/>
  <c r="AF346" i="2" s="1"/>
  <c r="AH346" i="2" s="1"/>
  <c r="AR346" i="2" s="1"/>
  <c r="E346" i="2"/>
  <c r="AQ345" i="2"/>
  <c r="AC345" i="2"/>
  <c r="U345" i="2"/>
  <c r="Q345" i="2"/>
  <c r="E345" i="2"/>
  <c r="F345" i="2" s="1"/>
  <c r="H345" i="2" s="1"/>
  <c r="J345" i="2" s="1"/>
  <c r="L345" i="2" s="1"/>
  <c r="N345" i="2" s="1"/>
  <c r="R345" i="2" s="1"/>
  <c r="AQ344" i="2"/>
  <c r="AC344" i="2"/>
  <c r="U344" i="2"/>
  <c r="Q344" i="2"/>
  <c r="J344" i="2"/>
  <c r="L344" i="2" s="1"/>
  <c r="N344" i="2" s="1"/>
  <c r="F344" i="2"/>
  <c r="H344" i="2" s="1"/>
  <c r="E344" i="2"/>
  <c r="AQ343" i="2"/>
  <c r="AC343" i="2"/>
  <c r="U343" i="2"/>
  <c r="Q343" i="2"/>
  <c r="N343" i="2"/>
  <c r="R343" i="2" s="1"/>
  <c r="V343" i="2" s="1"/>
  <c r="X343" i="2" s="1"/>
  <c r="AD343" i="2" s="1"/>
  <c r="AF343" i="2" s="1"/>
  <c r="AH343" i="2" s="1"/>
  <c r="AR343" i="2" s="1"/>
  <c r="F343" i="2"/>
  <c r="H343" i="2" s="1"/>
  <c r="J343" i="2" s="1"/>
  <c r="L343" i="2" s="1"/>
  <c r="E343" i="2"/>
  <c r="AQ342" i="2"/>
  <c r="AC342" i="2"/>
  <c r="U342" i="2"/>
  <c r="Q342" i="2"/>
  <c r="J342" i="2"/>
  <c r="L342" i="2" s="1"/>
  <c r="N342" i="2" s="1"/>
  <c r="R342" i="2" s="1"/>
  <c r="V342" i="2" s="1"/>
  <c r="X342" i="2" s="1"/>
  <c r="F342" i="2"/>
  <c r="H342" i="2" s="1"/>
  <c r="E342" i="2"/>
  <c r="AQ341" i="2"/>
  <c r="AC341" i="2"/>
  <c r="U341" i="2"/>
  <c r="Q341" i="2"/>
  <c r="F341" i="2"/>
  <c r="H341" i="2" s="1"/>
  <c r="J341" i="2" s="1"/>
  <c r="L341" i="2" s="1"/>
  <c r="N341" i="2" s="1"/>
  <c r="R341" i="2" s="1"/>
  <c r="V341" i="2" s="1"/>
  <c r="X341" i="2" s="1"/>
  <c r="AD341" i="2" s="1"/>
  <c r="AF341" i="2" s="1"/>
  <c r="AH341" i="2" s="1"/>
  <c r="AR341" i="2" s="1"/>
  <c r="E341" i="2"/>
  <c r="AQ340" i="2"/>
  <c r="AC340" i="2"/>
  <c r="U340" i="2"/>
  <c r="Q340" i="2"/>
  <c r="E340" i="2"/>
  <c r="F340" i="2" s="1"/>
  <c r="H340" i="2" s="1"/>
  <c r="J340" i="2" s="1"/>
  <c r="L340" i="2" s="1"/>
  <c r="N340" i="2" s="1"/>
  <c r="R340" i="2" s="1"/>
  <c r="AQ339" i="2"/>
  <c r="AC339" i="2"/>
  <c r="U339" i="2"/>
  <c r="Q339" i="2"/>
  <c r="N339" i="2"/>
  <c r="F339" i="2"/>
  <c r="H339" i="2" s="1"/>
  <c r="J339" i="2" s="1"/>
  <c r="L339" i="2" s="1"/>
  <c r="E339" i="2"/>
  <c r="AQ338" i="2"/>
  <c r="AC338" i="2"/>
  <c r="U338" i="2"/>
  <c r="Q338" i="2"/>
  <c r="J338" i="2"/>
  <c r="L338" i="2" s="1"/>
  <c r="N338" i="2" s="1"/>
  <c r="R338" i="2" s="1"/>
  <c r="V338" i="2" s="1"/>
  <c r="X338" i="2" s="1"/>
  <c r="AD338" i="2" s="1"/>
  <c r="AF338" i="2" s="1"/>
  <c r="AH338" i="2" s="1"/>
  <c r="AR338" i="2" s="1"/>
  <c r="F338" i="2"/>
  <c r="H338" i="2" s="1"/>
  <c r="E338" i="2"/>
  <c r="AQ337" i="2"/>
  <c r="AC337" i="2"/>
  <c r="U337" i="2"/>
  <c r="Q337" i="2"/>
  <c r="N337" i="2"/>
  <c r="R337" i="2" s="1"/>
  <c r="V337" i="2" s="1"/>
  <c r="X337" i="2" s="1"/>
  <c r="AD337" i="2" s="1"/>
  <c r="AF337" i="2" s="1"/>
  <c r="AH337" i="2" s="1"/>
  <c r="AR337" i="2" s="1"/>
  <c r="F337" i="2"/>
  <c r="H337" i="2" s="1"/>
  <c r="J337" i="2" s="1"/>
  <c r="L337" i="2" s="1"/>
  <c r="E337" i="2"/>
  <c r="AQ336" i="2"/>
  <c r="AC336" i="2"/>
  <c r="U336" i="2"/>
  <c r="Q336" i="2"/>
  <c r="F336" i="2"/>
  <c r="H336" i="2" s="1"/>
  <c r="J336" i="2" s="1"/>
  <c r="L336" i="2" s="1"/>
  <c r="N336" i="2" s="1"/>
  <c r="R336" i="2" s="1"/>
  <c r="V336" i="2" s="1"/>
  <c r="X336" i="2" s="1"/>
  <c r="E336" i="2"/>
  <c r="AQ335" i="2"/>
  <c r="AC335" i="2"/>
  <c r="U335" i="2"/>
  <c r="Q335" i="2"/>
  <c r="E335" i="2"/>
  <c r="F335" i="2" s="1"/>
  <c r="H335" i="2" s="1"/>
  <c r="J335" i="2" s="1"/>
  <c r="L335" i="2" s="1"/>
  <c r="N335" i="2" s="1"/>
  <c r="R335" i="2" s="1"/>
  <c r="V335" i="2" s="1"/>
  <c r="X335" i="2" s="1"/>
  <c r="AD335" i="2" s="1"/>
  <c r="AF335" i="2" s="1"/>
  <c r="AH335" i="2" s="1"/>
  <c r="AR335" i="2" s="1"/>
  <c r="AQ334" i="2"/>
  <c r="AC334" i="2"/>
  <c r="U334" i="2"/>
  <c r="R334" i="2"/>
  <c r="V334" i="2" s="1"/>
  <c r="X334" i="2" s="1"/>
  <c r="AD334" i="2" s="1"/>
  <c r="AF334" i="2" s="1"/>
  <c r="AH334" i="2" s="1"/>
  <c r="AR334" i="2" s="1"/>
  <c r="Q334" i="2"/>
  <c r="E334" i="2"/>
  <c r="F334" i="2" s="1"/>
  <c r="H334" i="2" s="1"/>
  <c r="J334" i="2" s="1"/>
  <c r="L334" i="2" s="1"/>
  <c r="N334" i="2" s="1"/>
  <c r="AQ333" i="2"/>
  <c r="AC333" i="2"/>
  <c r="U333" i="2"/>
  <c r="Q333" i="2"/>
  <c r="E333" i="2"/>
  <c r="F333" i="2" s="1"/>
  <c r="H333" i="2" s="1"/>
  <c r="J333" i="2" s="1"/>
  <c r="L333" i="2" s="1"/>
  <c r="N333" i="2" s="1"/>
  <c r="AQ332" i="2"/>
  <c r="AC332" i="2"/>
  <c r="U332" i="2"/>
  <c r="Q332" i="2"/>
  <c r="J332" i="2"/>
  <c r="L332" i="2" s="1"/>
  <c r="N332" i="2" s="1"/>
  <c r="R332" i="2" s="1"/>
  <c r="V332" i="2" s="1"/>
  <c r="X332" i="2" s="1"/>
  <c r="AD332" i="2" s="1"/>
  <c r="AF332" i="2" s="1"/>
  <c r="AH332" i="2" s="1"/>
  <c r="AR332" i="2" s="1"/>
  <c r="F332" i="2"/>
  <c r="H332" i="2" s="1"/>
  <c r="E332" i="2"/>
  <c r="AQ331" i="2"/>
  <c r="AC331" i="2"/>
  <c r="U331" i="2"/>
  <c r="Q331" i="2"/>
  <c r="F331" i="2"/>
  <c r="H331" i="2" s="1"/>
  <c r="J331" i="2" s="1"/>
  <c r="L331" i="2" s="1"/>
  <c r="N331" i="2" s="1"/>
  <c r="R331" i="2" s="1"/>
  <c r="V331" i="2" s="1"/>
  <c r="X331" i="2" s="1"/>
  <c r="E331" i="2"/>
  <c r="AQ330" i="2"/>
  <c r="AC330" i="2"/>
  <c r="U330" i="2"/>
  <c r="Q330" i="2"/>
  <c r="F330" i="2"/>
  <c r="H330" i="2" s="1"/>
  <c r="J330" i="2" s="1"/>
  <c r="L330" i="2" s="1"/>
  <c r="N330" i="2" s="1"/>
  <c r="R330" i="2" s="1"/>
  <c r="V330" i="2" s="1"/>
  <c r="X330" i="2" s="1"/>
  <c r="AD330" i="2" s="1"/>
  <c r="AF330" i="2" s="1"/>
  <c r="AH330" i="2" s="1"/>
  <c r="AR330" i="2" s="1"/>
  <c r="E330" i="2"/>
  <c r="AQ329" i="2"/>
  <c r="AC329" i="2"/>
  <c r="U329" i="2"/>
  <c r="Q329" i="2"/>
  <c r="E329" i="2"/>
  <c r="F329" i="2" s="1"/>
  <c r="H329" i="2" s="1"/>
  <c r="J329" i="2" s="1"/>
  <c r="L329" i="2" s="1"/>
  <c r="N329" i="2" s="1"/>
  <c r="R329" i="2" s="1"/>
  <c r="AQ328" i="2"/>
  <c r="AC328" i="2"/>
  <c r="U328" i="2"/>
  <c r="Q328" i="2"/>
  <c r="E328" i="2"/>
  <c r="F328" i="2" s="1"/>
  <c r="H328" i="2" s="1"/>
  <c r="J328" i="2" s="1"/>
  <c r="L328" i="2" s="1"/>
  <c r="N328" i="2" s="1"/>
  <c r="R328" i="2" s="1"/>
  <c r="V328" i="2" s="1"/>
  <c r="X328" i="2" s="1"/>
  <c r="AD328" i="2" s="1"/>
  <c r="AF328" i="2" s="1"/>
  <c r="AH328" i="2" s="1"/>
  <c r="AR328" i="2" s="1"/>
  <c r="AQ327" i="2"/>
  <c r="AC327" i="2"/>
  <c r="U327" i="2"/>
  <c r="Q327" i="2"/>
  <c r="J327" i="2"/>
  <c r="L327" i="2" s="1"/>
  <c r="N327" i="2" s="1"/>
  <c r="R327" i="2" s="1"/>
  <c r="V327" i="2" s="1"/>
  <c r="X327" i="2" s="1"/>
  <c r="AD327" i="2" s="1"/>
  <c r="AF327" i="2" s="1"/>
  <c r="AH327" i="2" s="1"/>
  <c r="AR327" i="2" s="1"/>
  <c r="F327" i="2"/>
  <c r="H327" i="2" s="1"/>
  <c r="E327" i="2"/>
  <c r="AQ326" i="2"/>
  <c r="AC326" i="2"/>
  <c r="U326" i="2"/>
  <c r="Q326" i="2"/>
  <c r="F326" i="2"/>
  <c r="H326" i="2" s="1"/>
  <c r="J326" i="2" s="1"/>
  <c r="L326" i="2" s="1"/>
  <c r="N326" i="2" s="1"/>
  <c r="R326" i="2" s="1"/>
  <c r="V326" i="2" s="1"/>
  <c r="X326" i="2" s="1"/>
  <c r="E326" i="2"/>
  <c r="AQ325" i="2"/>
  <c r="AC325" i="2"/>
  <c r="U325" i="2"/>
  <c r="Q325" i="2"/>
  <c r="E325" i="2"/>
  <c r="F325" i="2" s="1"/>
  <c r="H325" i="2" s="1"/>
  <c r="J325" i="2" s="1"/>
  <c r="L325" i="2" s="1"/>
  <c r="N325" i="2" s="1"/>
  <c r="R325" i="2" s="1"/>
  <c r="AQ324" i="2"/>
  <c r="AC324" i="2"/>
  <c r="U324" i="2"/>
  <c r="Q324" i="2"/>
  <c r="E324" i="2"/>
  <c r="F324" i="2" s="1"/>
  <c r="H324" i="2" s="1"/>
  <c r="J324" i="2" s="1"/>
  <c r="L324" i="2" s="1"/>
  <c r="N324" i="2" s="1"/>
  <c r="AQ323" i="2"/>
  <c r="AC323" i="2"/>
  <c r="U323" i="2"/>
  <c r="Q323" i="2"/>
  <c r="J323" i="2"/>
  <c r="L323" i="2" s="1"/>
  <c r="N323" i="2" s="1"/>
  <c r="R323" i="2" s="1"/>
  <c r="V323" i="2" s="1"/>
  <c r="X323" i="2" s="1"/>
  <c r="AD323" i="2" s="1"/>
  <c r="AF323" i="2" s="1"/>
  <c r="AH323" i="2" s="1"/>
  <c r="AR323" i="2" s="1"/>
  <c r="F323" i="2"/>
  <c r="H323" i="2" s="1"/>
  <c r="E323" i="2"/>
  <c r="AQ322" i="2"/>
  <c r="AC322" i="2"/>
  <c r="U322" i="2"/>
  <c r="Q322" i="2"/>
  <c r="F322" i="2"/>
  <c r="H322" i="2" s="1"/>
  <c r="J322" i="2" s="1"/>
  <c r="L322" i="2" s="1"/>
  <c r="N322" i="2" s="1"/>
  <c r="R322" i="2" s="1"/>
  <c r="V322" i="2" s="1"/>
  <c r="X322" i="2" s="1"/>
  <c r="E322" i="2"/>
  <c r="AQ321" i="2"/>
  <c r="AC321" i="2"/>
  <c r="U321" i="2"/>
  <c r="Q321" i="2"/>
  <c r="E321" i="2"/>
  <c r="F321" i="2" s="1"/>
  <c r="H321" i="2" s="1"/>
  <c r="J321" i="2" s="1"/>
  <c r="L321" i="2" s="1"/>
  <c r="N321" i="2" s="1"/>
  <c r="R321" i="2" s="1"/>
  <c r="V321" i="2" s="1"/>
  <c r="X321" i="2" s="1"/>
  <c r="AD321" i="2" s="1"/>
  <c r="AF321" i="2" s="1"/>
  <c r="AH321" i="2" s="1"/>
  <c r="AR321" i="2" s="1"/>
  <c r="AQ320" i="2"/>
  <c r="AC320" i="2"/>
  <c r="U320" i="2"/>
  <c r="Q320" i="2"/>
  <c r="E320" i="2"/>
  <c r="F320" i="2" s="1"/>
  <c r="H320" i="2" s="1"/>
  <c r="J320" i="2" s="1"/>
  <c r="L320" i="2" s="1"/>
  <c r="N320" i="2" s="1"/>
  <c r="AQ319" i="2"/>
  <c r="AC319" i="2"/>
  <c r="U319" i="2"/>
  <c r="Q319" i="2"/>
  <c r="J319" i="2"/>
  <c r="L319" i="2" s="1"/>
  <c r="N319" i="2" s="1"/>
  <c r="R319" i="2" s="1"/>
  <c r="V319" i="2" s="1"/>
  <c r="X319" i="2" s="1"/>
  <c r="AD319" i="2" s="1"/>
  <c r="AF319" i="2" s="1"/>
  <c r="AH319" i="2" s="1"/>
  <c r="AR319" i="2" s="1"/>
  <c r="F319" i="2"/>
  <c r="H319" i="2" s="1"/>
  <c r="E319" i="2"/>
  <c r="AQ318" i="2"/>
  <c r="AC318" i="2"/>
  <c r="U318" i="2"/>
  <c r="Q318" i="2"/>
  <c r="F318" i="2"/>
  <c r="H318" i="2" s="1"/>
  <c r="J318" i="2" s="1"/>
  <c r="L318" i="2" s="1"/>
  <c r="N318" i="2" s="1"/>
  <c r="R318" i="2" s="1"/>
  <c r="V318" i="2" s="1"/>
  <c r="X318" i="2" s="1"/>
  <c r="AD318" i="2" s="1"/>
  <c r="AF318" i="2" s="1"/>
  <c r="AH318" i="2" s="1"/>
  <c r="AR318" i="2" s="1"/>
  <c r="E318" i="2"/>
  <c r="AQ317" i="2"/>
  <c r="U317" i="2"/>
  <c r="Q317" i="2"/>
  <c r="AQ316" i="2"/>
  <c r="AC316" i="2"/>
  <c r="AE316" i="2" s="1"/>
  <c r="AE317" i="2" s="1"/>
  <c r="U316" i="2"/>
  <c r="Q316" i="2"/>
  <c r="J316" i="2"/>
  <c r="L316" i="2" s="1"/>
  <c r="N316" i="2" s="1"/>
  <c r="F316" i="2"/>
  <c r="H316" i="2" s="1"/>
  <c r="E316" i="2"/>
  <c r="AQ315" i="2"/>
  <c r="AC315" i="2"/>
  <c r="U315" i="2"/>
  <c r="Q315" i="2"/>
  <c r="J315" i="2"/>
  <c r="L315" i="2" s="1"/>
  <c r="N315" i="2" s="1"/>
  <c r="R315" i="2" s="1"/>
  <c r="V315" i="2" s="1"/>
  <c r="X315" i="2" s="1"/>
  <c r="AD315" i="2" s="1"/>
  <c r="AF315" i="2" s="1"/>
  <c r="AH315" i="2" s="1"/>
  <c r="AR315" i="2" s="1"/>
  <c r="F315" i="2"/>
  <c r="H315" i="2" s="1"/>
  <c r="E315" i="2"/>
  <c r="AQ314" i="2"/>
  <c r="AC314" i="2"/>
  <c r="U314" i="2"/>
  <c r="Q314" i="2"/>
  <c r="F314" i="2"/>
  <c r="H314" i="2" s="1"/>
  <c r="J314" i="2" s="1"/>
  <c r="L314" i="2" s="1"/>
  <c r="N314" i="2" s="1"/>
  <c r="R314" i="2" s="1"/>
  <c r="V314" i="2" s="1"/>
  <c r="X314" i="2" s="1"/>
  <c r="AD314" i="2" s="1"/>
  <c r="AF314" i="2" s="1"/>
  <c r="AH314" i="2" s="1"/>
  <c r="AR314" i="2" s="1"/>
  <c r="E314" i="2"/>
  <c r="AQ313" i="2"/>
  <c r="AC313" i="2"/>
  <c r="U313" i="2"/>
  <c r="Q313" i="2"/>
  <c r="E313" i="2"/>
  <c r="F313" i="2" s="1"/>
  <c r="H313" i="2" s="1"/>
  <c r="J313" i="2" s="1"/>
  <c r="L313" i="2" s="1"/>
  <c r="N313" i="2" s="1"/>
  <c r="R313" i="2" s="1"/>
  <c r="AQ312" i="2"/>
  <c r="AC312" i="2"/>
  <c r="U312" i="2"/>
  <c r="Q312" i="2"/>
  <c r="J312" i="2"/>
  <c r="L312" i="2" s="1"/>
  <c r="N312" i="2" s="1"/>
  <c r="F312" i="2"/>
  <c r="H312" i="2" s="1"/>
  <c r="E312" i="2"/>
  <c r="AQ311" i="2"/>
  <c r="AC311" i="2"/>
  <c r="U311" i="2"/>
  <c r="Q311" i="2"/>
  <c r="J311" i="2"/>
  <c r="L311" i="2" s="1"/>
  <c r="N311" i="2" s="1"/>
  <c r="R311" i="2" s="1"/>
  <c r="V311" i="2" s="1"/>
  <c r="X311" i="2" s="1"/>
  <c r="AD311" i="2" s="1"/>
  <c r="AF311" i="2" s="1"/>
  <c r="AH311" i="2" s="1"/>
  <c r="AR311" i="2" s="1"/>
  <c r="F311" i="2"/>
  <c r="H311" i="2" s="1"/>
  <c r="E311" i="2"/>
  <c r="AQ310" i="2"/>
  <c r="AC310" i="2"/>
  <c r="U310" i="2"/>
  <c r="Q310" i="2"/>
  <c r="F310" i="2"/>
  <c r="H310" i="2" s="1"/>
  <c r="J310" i="2" s="1"/>
  <c r="L310" i="2" s="1"/>
  <c r="N310" i="2" s="1"/>
  <c r="R310" i="2" s="1"/>
  <c r="V310" i="2" s="1"/>
  <c r="X310" i="2" s="1"/>
  <c r="AD310" i="2" s="1"/>
  <c r="AF310" i="2" s="1"/>
  <c r="AH310" i="2" s="1"/>
  <c r="AR310" i="2" s="1"/>
  <c r="E310" i="2"/>
  <c r="AQ309" i="2"/>
  <c r="AC309" i="2"/>
  <c r="U309" i="2"/>
  <c r="Q309" i="2"/>
  <c r="E309" i="2"/>
  <c r="F309" i="2" s="1"/>
  <c r="H309" i="2" s="1"/>
  <c r="J309" i="2" s="1"/>
  <c r="L309" i="2" s="1"/>
  <c r="N309" i="2" s="1"/>
  <c r="R309" i="2" s="1"/>
  <c r="V309" i="2" s="1"/>
  <c r="X309" i="2" s="1"/>
  <c r="AD309" i="2" s="1"/>
  <c r="AF309" i="2" s="1"/>
  <c r="AH309" i="2" s="1"/>
  <c r="AR309" i="2" s="1"/>
  <c r="AQ308" i="2"/>
  <c r="AC308" i="2"/>
  <c r="U308" i="2"/>
  <c r="Q308" i="2"/>
  <c r="J308" i="2"/>
  <c r="L308" i="2" s="1"/>
  <c r="N308" i="2" s="1"/>
  <c r="F308" i="2"/>
  <c r="H308" i="2" s="1"/>
  <c r="E308" i="2"/>
  <c r="AQ307" i="2"/>
  <c r="AC307" i="2"/>
  <c r="U307" i="2"/>
  <c r="Q307" i="2"/>
  <c r="F307" i="2"/>
  <c r="H307" i="2" s="1"/>
  <c r="J307" i="2" s="1"/>
  <c r="L307" i="2" s="1"/>
  <c r="N307" i="2" s="1"/>
  <c r="E307" i="2"/>
  <c r="AQ306" i="2"/>
  <c r="AC306" i="2"/>
  <c r="U306" i="2"/>
  <c r="Q306" i="2"/>
  <c r="E306" i="2"/>
  <c r="F306" i="2" s="1"/>
  <c r="H306" i="2" s="1"/>
  <c r="J306" i="2" s="1"/>
  <c r="L306" i="2" s="1"/>
  <c r="N306" i="2" s="1"/>
  <c r="R306" i="2" s="1"/>
  <c r="V306" i="2" s="1"/>
  <c r="X306" i="2" s="1"/>
  <c r="AD306" i="2" s="1"/>
  <c r="AF306" i="2" s="1"/>
  <c r="AH306" i="2" s="1"/>
  <c r="AR306" i="2" s="1"/>
  <c r="AQ305" i="2"/>
  <c r="AC305" i="2"/>
  <c r="U305" i="2"/>
  <c r="Q305" i="2"/>
  <c r="N305" i="2"/>
  <c r="F305" i="2"/>
  <c r="H305" i="2" s="1"/>
  <c r="J305" i="2" s="1"/>
  <c r="L305" i="2" s="1"/>
  <c r="E305" i="2"/>
  <c r="AQ304" i="2"/>
  <c r="AC304" i="2"/>
  <c r="U304" i="2"/>
  <c r="Q304" i="2"/>
  <c r="F304" i="2"/>
  <c r="H304" i="2" s="1"/>
  <c r="J304" i="2" s="1"/>
  <c r="L304" i="2" s="1"/>
  <c r="N304" i="2" s="1"/>
  <c r="R304" i="2" s="1"/>
  <c r="V304" i="2" s="1"/>
  <c r="X304" i="2" s="1"/>
  <c r="AD304" i="2" s="1"/>
  <c r="AF304" i="2" s="1"/>
  <c r="AH304" i="2" s="1"/>
  <c r="AR304" i="2" s="1"/>
  <c r="E304" i="2"/>
  <c r="AQ303" i="2"/>
  <c r="AC303" i="2"/>
  <c r="U303" i="2"/>
  <c r="Q303" i="2"/>
  <c r="F303" i="2"/>
  <c r="H303" i="2" s="1"/>
  <c r="J303" i="2" s="1"/>
  <c r="L303" i="2" s="1"/>
  <c r="N303" i="2" s="1"/>
  <c r="E303" i="2"/>
  <c r="AQ302" i="2"/>
  <c r="AC302" i="2"/>
  <c r="U302" i="2"/>
  <c r="Q302" i="2"/>
  <c r="F302" i="2"/>
  <c r="H302" i="2" s="1"/>
  <c r="J302" i="2" s="1"/>
  <c r="L302" i="2" s="1"/>
  <c r="N302" i="2" s="1"/>
  <c r="R302" i="2" s="1"/>
  <c r="V302" i="2" s="1"/>
  <c r="X302" i="2" s="1"/>
  <c r="AD302" i="2" s="1"/>
  <c r="AF302" i="2" s="1"/>
  <c r="AH302" i="2" s="1"/>
  <c r="AR302" i="2" s="1"/>
  <c r="E302" i="2"/>
  <c r="AQ301" i="2"/>
  <c r="AC301" i="2"/>
  <c r="U301" i="2"/>
  <c r="Q301" i="2"/>
  <c r="F301" i="2"/>
  <c r="H301" i="2" s="1"/>
  <c r="J301" i="2" s="1"/>
  <c r="L301" i="2" s="1"/>
  <c r="N301" i="2" s="1"/>
  <c r="E301" i="2"/>
  <c r="AQ300" i="2"/>
  <c r="AC300" i="2"/>
  <c r="U300" i="2"/>
  <c r="Q300" i="2"/>
  <c r="F300" i="2"/>
  <c r="H300" i="2" s="1"/>
  <c r="J300" i="2" s="1"/>
  <c r="L300" i="2" s="1"/>
  <c r="N300" i="2" s="1"/>
  <c r="R300" i="2" s="1"/>
  <c r="V300" i="2" s="1"/>
  <c r="X300" i="2" s="1"/>
  <c r="AD300" i="2" s="1"/>
  <c r="AF300" i="2" s="1"/>
  <c r="AH300" i="2" s="1"/>
  <c r="AR300" i="2" s="1"/>
  <c r="E300" i="2"/>
  <c r="AQ299" i="2"/>
  <c r="AC299" i="2"/>
  <c r="U299" i="2"/>
  <c r="Q299" i="2"/>
  <c r="F299" i="2"/>
  <c r="H299" i="2" s="1"/>
  <c r="J299" i="2" s="1"/>
  <c r="L299" i="2" s="1"/>
  <c r="N299" i="2" s="1"/>
  <c r="R299" i="2" s="1"/>
  <c r="E299" i="2"/>
  <c r="AQ298" i="2"/>
  <c r="AC298" i="2"/>
  <c r="U298" i="2"/>
  <c r="Q298" i="2"/>
  <c r="F298" i="2"/>
  <c r="H298" i="2" s="1"/>
  <c r="J298" i="2" s="1"/>
  <c r="L298" i="2" s="1"/>
  <c r="N298" i="2" s="1"/>
  <c r="R298" i="2" s="1"/>
  <c r="V298" i="2" s="1"/>
  <c r="X298" i="2" s="1"/>
  <c r="AD298" i="2" s="1"/>
  <c r="AF298" i="2" s="1"/>
  <c r="AH298" i="2" s="1"/>
  <c r="AR298" i="2" s="1"/>
  <c r="E298" i="2"/>
  <c r="AQ297" i="2"/>
  <c r="AC297" i="2"/>
  <c r="U297" i="2"/>
  <c r="Q297" i="2"/>
  <c r="F297" i="2"/>
  <c r="H297" i="2" s="1"/>
  <c r="J297" i="2" s="1"/>
  <c r="L297" i="2" s="1"/>
  <c r="N297" i="2" s="1"/>
  <c r="R297" i="2" s="1"/>
  <c r="E297" i="2"/>
  <c r="AQ296" i="2"/>
  <c r="AC296" i="2"/>
  <c r="U296" i="2"/>
  <c r="Q296" i="2"/>
  <c r="F296" i="2"/>
  <c r="H296" i="2" s="1"/>
  <c r="J296" i="2" s="1"/>
  <c r="L296" i="2" s="1"/>
  <c r="N296" i="2" s="1"/>
  <c r="R296" i="2" s="1"/>
  <c r="V296" i="2" s="1"/>
  <c r="X296" i="2" s="1"/>
  <c r="AD296" i="2" s="1"/>
  <c r="AF296" i="2" s="1"/>
  <c r="AH296" i="2" s="1"/>
  <c r="AR296" i="2" s="1"/>
  <c r="E296" i="2"/>
  <c r="AQ295" i="2"/>
  <c r="AC295" i="2"/>
  <c r="U295" i="2"/>
  <c r="Q295" i="2"/>
  <c r="F295" i="2"/>
  <c r="H295" i="2" s="1"/>
  <c r="J295" i="2" s="1"/>
  <c r="L295" i="2" s="1"/>
  <c r="N295" i="2" s="1"/>
  <c r="R295" i="2" s="1"/>
  <c r="E295" i="2"/>
  <c r="AQ294" i="2"/>
  <c r="AC294" i="2"/>
  <c r="U294" i="2"/>
  <c r="Q294" i="2"/>
  <c r="F294" i="2"/>
  <c r="H294" i="2" s="1"/>
  <c r="J294" i="2" s="1"/>
  <c r="L294" i="2" s="1"/>
  <c r="N294" i="2" s="1"/>
  <c r="R294" i="2" s="1"/>
  <c r="V294" i="2" s="1"/>
  <c r="X294" i="2" s="1"/>
  <c r="AD294" i="2" s="1"/>
  <c r="AF294" i="2" s="1"/>
  <c r="AH294" i="2" s="1"/>
  <c r="AR294" i="2" s="1"/>
  <c r="E294" i="2"/>
  <c r="AQ293" i="2"/>
  <c r="AC293" i="2"/>
  <c r="U293" i="2"/>
  <c r="Q293" i="2"/>
  <c r="F293" i="2"/>
  <c r="H293" i="2" s="1"/>
  <c r="J293" i="2" s="1"/>
  <c r="L293" i="2" s="1"/>
  <c r="N293" i="2" s="1"/>
  <c r="R293" i="2" s="1"/>
  <c r="E293" i="2"/>
  <c r="AQ292" i="2"/>
  <c r="AC292" i="2"/>
  <c r="U292" i="2"/>
  <c r="Q292" i="2"/>
  <c r="F292" i="2"/>
  <c r="H292" i="2" s="1"/>
  <c r="J292" i="2" s="1"/>
  <c r="L292" i="2" s="1"/>
  <c r="N292" i="2" s="1"/>
  <c r="R292" i="2" s="1"/>
  <c r="V292" i="2" s="1"/>
  <c r="X292" i="2" s="1"/>
  <c r="AD292" i="2" s="1"/>
  <c r="AF292" i="2" s="1"/>
  <c r="AH292" i="2" s="1"/>
  <c r="AR292" i="2" s="1"/>
  <c r="E292" i="2"/>
  <c r="AQ291" i="2"/>
  <c r="AC291" i="2"/>
  <c r="U291" i="2"/>
  <c r="Q291" i="2"/>
  <c r="F291" i="2"/>
  <c r="H291" i="2" s="1"/>
  <c r="J291" i="2" s="1"/>
  <c r="L291" i="2" s="1"/>
  <c r="N291" i="2" s="1"/>
  <c r="R291" i="2" s="1"/>
  <c r="E291" i="2"/>
  <c r="AQ290" i="2"/>
  <c r="AC290" i="2"/>
  <c r="U290" i="2"/>
  <c r="Q290" i="2"/>
  <c r="J290" i="2"/>
  <c r="L290" i="2" s="1"/>
  <c r="N290" i="2" s="1"/>
  <c r="R290" i="2" s="1"/>
  <c r="V290" i="2" s="1"/>
  <c r="X290" i="2" s="1"/>
  <c r="AD290" i="2" s="1"/>
  <c r="AF290" i="2" s="1"/>
  <c r="AH290" i="2" s="1"/>
  <c r="AR290" i="2" s="1"/>
  <c r="E290" i="2"/>
  <c r="F290" i="2" s="1"/>
  <c r="H290" i="2" s="1"/>
  <c r="AQ289" i="2"/>
  <c r="AC289" i="2"/>
  <c r="U289" i="2"/>
  <c r="Q289" i="2"/>
  <c r="E289" i="2"/>
  <c r="F289" i="2" s="1"/>
  <c r="H289" i="2" s="1"/>
  <c r="J289" i="2" s="1"/>
  <c r="L289" i="2" s="1"/>
  <c r="N289" i="2" s="1"/>
  <c r="R289" i="2" s="1"/>
  <c r="V289" i="2" s="1"/>
  <c r="X289" i="2" s="1"/>
  <c r="AQ288" i="2"/>
  <c r="AC288" i="2"/>
  <c r="U288" i="2"/>
  <c r="Q288" i="2"/>
  <c r="E288" i="2"/>
  <c r="F288" i="2" s="1"/>
  <c r="H288" i="2" s="1"/>
  <c r="J288" i="2" s="1"/>
  <c r="L288" i="2" s="1"/>
  <c r="N288" i="2" s="1"/>
  <c r="R288" i="2" s="1"/>
  <c r="V288" i="2" s="1"/>
  <c r="X288" i="2" s="1"/>
  <c r="AD288" i="2" s="1"/>
  <c r="AF288" i="2" s="1"/>
  <c r="AH288" i="2" s="1"/>
  <c r="AR288" i="2" s="1"/>
  <c r="AQ287" i="2"/>
  <c r="AC287" i="2"/>
  <c r="U287" i="2"/>
  <c r="Q287" i="2"/>
  <c r="E287" i="2"/>
  <c r="F287" i="2" s="1"/>
  <c r="H287" i="2" s="1"/>
  <c r="J287" i="2" s="1"/>
  <c r="L287" i="2" s="1"/>
  <c r="N287" i="2" s="1"/>
  <c r="AQ286" i="2"/>
  <c r="AC286" i="2"/>
  <c r="U286" i="2"/>
  <c r="Q286" i="2"/>
  <c r="F286" i="2"/>
  <c r="H286" i="2" s="1"/>
  <c r="J286" i="2" s="1"/>
  <c r="L286" i="2" s="1"/>
  <c r="N286" i="2" s="1"/>
  <c r="R286" i="2" s="1"/>
  <c r="V286" i="2" s="1"/>
  <c r="X286" i="2" s="1"/>
  <c r="E286" i="2"/>
  <c r="AQ285" i="2"/>
  <c r="AC285" i="2"/>
  <c r="U285" i="2"/>
  <c r="Q285" i="2"/>
  <c r="F285" i="2"/>
  <c r="H285" i="2" s="1"/>
  <c r="J285" i="2" s="1"/>
  <c r="L285" i="2" s="1"/>
  <c r="N285" i="2" s="1"/>
  <c r="R285" i="2" s="1"/>
  <c r="E285" i="2"/>
  <c r="AQ284" i="2"/>
  <c r="AC284" i="2"/>
  <c r="U284" i="2"/>
  <c r="Q284" i="2"/>
  <c r="F284" i="2"/>
  <c r="H284" i="2" s="1"/>
  <c r="J284" i="2" s="1"/>
  <c r="L284" i="2" s="1"/>
  <c r="N284" i="2" s="1"/>
  <c r="R284" i="2" s="1"/>
  <c r="V284" i="2" s="1"/>
  <c r="X284" i="2" s="1"/>
  <c r="AD284" i="2" s="1"/>
  <c r="AF284" i="2" s="1"/>
  <c r="AH284" i="2" s="1"/>
  <c r="AR284" i="2" s="1"/>
  <c r="E284" i="2"/>
  <c r="AQ283" i="2"/>
  <c r="AC283" i="2"/>
  <c r="U283" i="2"/>
  <c r="Q283" i="2"/>
  <c r="F283" i="2"/>
  <c r="H283" i="2" s="1"/>
  <c r="J283" i="2" s="1"/>
  <c r="L283" i="2" s="1"/>
  <c r="N283" i="2" s="1"/>
  <c r="R283" i="2" s="1"/>
  <c r="V283" i="2" s="1"/>
  <c r="X283" i="2" s="1"/>
  <c r="AD283" i="2" s="1"/>
  <c r="AF283" i="2" s="1"/>
  <c r="AH283" i="2" s="1"/>
  <c r="AR283" i="2" s="1"/>
  <c r="E283" i="2"/>
  <c r="AQ282" i="2"/>
  <c r="AC282" i="2"/>
  <c r="U282" i="2"/>
  <c r="Q282" i="2"/>
  <c r="E282" i="2"/>
  <c r="F282" i="2" s="1"/>
  <c r="H282" i="2" s="1"/>
  <c r="J282" i="2" s="1"/>
  <c r="L282" i="2" s="1"/>
  <c r="N282" i="2" s="1"/>
  <c r="R282" i="2" s="1"/>
  <c r="AQ281" i="2"/>
  <c r="AC281" i="2"/>
  <c r="U281" i="2"/>
  <c r="Q281" i="2"/>
  <c r="E281" i="2"/>
  <c r="F281" i="2" s="1"/>
  <c r="H281" i="2" s="1"/>
  <c r="J281" i="2" s="1"/>
  <c r="L281" i="2" s="1"/>
  <c r="N281" i="2" s="1"/>
  <c r="R281" i="2" s="1"/>
  <c r="V281" i="2" s="1"/>
  <c r="X281" i="2" s="1"/>
  <c r="AD281" i="2" s="1"/>
  <c r="AF281" i="2" s="1"/>
  <c r="AH281" i="2" s="1"/>
  <c r="AR281" i="2" s="1"/>
  <c r="AQ280" i="2"/>
  <c r="AC280" i="2"/>
  <c r="U280" i="2"/>
  <c r="Q280" i="2"/>
  <c r="J280" i="2"/>
  <c r="L280" i="2" s="1"/>
  <c r="N280" i="2" s="1"/>
  <c r="R280" i="2" s="1"/>
  <c r="V280" i="2" s="1"/>
  <c r="X280" i="2" s="1"/>
  <c r="AD280" i="2" s="1"/>
  <c r="AF280" i="2" s="1"/>
  <c r="AH280" i="2" s="1"/>
  <c r="AR280" i="2" s="1"/>
  <c r="E280" i="2"/>
  <c r="F280" i="2" s="1"/>
  <c r="H280" i="2" s="1"/>
  <c r="AQ279" i="2"/>
  <c r="AC279" i="2"/>
  <c r="U279" i="2"/>
  <c r="Q279" i="2"/>
  <c r="E279" i="2"/>
  <c r="F279" i="2" s="1"/>
  <c r="H279" i="2" s="1"/>
  <c r="J279" i="2" s="1"/>
  <c r="L279" i="2" s="1"/>
  <c r="N279" i="2" s="1"/>
  <c r="AQ278" i="2"/>
  <c r="AC278" i="2"/>
  <c r="U278" i="2"/>
  <c r="Q278" i="2"/>
  <c r="E278" i="2"/>
  <c r="F278" i="2" s="1"/>
  <c r="H278" i="2" s="1"/>
  <c r="J278" i="2" s="1"/>
  <c r="L278" i="2" s="1"/>
  <c r="N278" i="2" s="1"/>
  <c r="R278" i="2" s="1"/>
  <c r="V278" i="2" s="1"/>
  <c r="X278" i="2" s="1"/>
  <c r="AD278" i="2" s="1"/>
  <c r="AF278" i="2" s="1"/>
  <c r="AH278" i="2" s="1"/>
  <c r="AR278" i="2" s="1"/>
  <c r="AQ277" i="2"/>
  <c r="AC277" i="2"/>
  <c r="U277" i="2"/>
  <c r="Q277" i="2"/>
  <c r="F277" i="2"/>
  <c r="H277" i="2" s="1"/>
  <c r="J277" i="2" s="1"/>
  <c r="L277" i="2" s="1"/>
  <c r="N277" i="2" s="1"/>
  <c r="R277" i="2" s="1"/>
  <c r="E277" i="2"/>
  <c r="AQ276" i="2"/>
  <c r="AC276" i="2"/>
  <c r="U276" i="2"/>
  <c r="Q276" i="2"/>
  <c r="H276" i="2"/>
  <c r="J276" i="2" s="1"/>
  <c r="L276" i="2" s="1"/>
  <c r="N276" i="2" s="1"/>
  <c r="E276" i="2"/>
  <c r="F276" i="2" s="1"/>
  <c r="AQ275" i="2"/>
  <c r="AC275" i="2"/>
  <c r="U275" i="2"/>
  <c r="Q275" i="2"/>
  <c r="E275" i="2"/>
  <c r="F275" i="2" s="1"/>
  <c r="H275" i="2" s="1"/>
  <c r="J275" i="2" s="1"/>
  <c r="L275" i="2" s="1"/>
  <c r="N275" i="2" s="1"/>
  <c r="R275" i="2" s="1"/>
  <c r="AQ274" i="2"/>
  <c r="AC274" i="2"/>
  <c r="U274" i="2"/>
  <c r="Q274" i="2"/>
  <c r="E274" i="2"/>
  <c r="F274" i="2" s="1"/>
  <c r="H274" i="2" s="1"/>
  <c r="J274" i="2" s="1"/>
  <c r="L274" i="2" s="1"/>
  <c r="N274" i="2" s="1"/>
  <c r="R274" i="2" s="1"/>
  <c r="V274" i="2" s="1"/>
  <c r="X274" i="2" s="1"/>
  <c r="AQ273" i="2"/>
  <c r="AC273" i="2"/>
  <c r="U273" i="2"/>
  <c r="Q273" i="2"/>
  <c r="E273" i="2"/>
  <c r="F273" i="2" s="1"/>
  <c r="H273" i="2" s="1"/>
  <c r="J273" i="2" s="1"/>
  <c r="L273" i="2" s="1"/>
  <c r="N273" i="2" s="1"/>
  <c r="AQ272" i="2"/>
  <c r="AC272" i="2"/>
  <c r="U272" i="2"/>
  <c r="Q272" i="2"/>
  <c r="H272" i="2"/>
  <c r="J272" i="2" s="1"/>
  <c r="L272" i="2" s="1"/>
  <c r="N272" i="2" s="1"/>
  <c r="R272" i="2" s="1"/>
  <c r="E272" i="2"/>
  <c r="F272" i="2" s="1"/>
  <c r="AQ271" i="2"/>
  <c r="AC271" i="2"/>
  <c r="U271" i="2"/>
  <c r="Q271" i="2"/>
  <c r="L271" i="2"/>
  <c r="N271" i="2" s="1"/>
  <c r="R271" i="2" s="1"/>
  <c r="V271" i="2" s="1"/>
  <c r="X271" i="2" s="1"/>
  <c r="AD271" i="2" s="1"/>
  <c r="AF271" i="2" s="1"/>
  <c r="AH271" i="2" s="1"/>
  <c r="AR271" i="2" s="1"/>
  <c r="E271" i="2"/>
  <c r="F271" i="2" s="1"/>
  <c r="H271" i="2" s="1"/>
  <c r="J271" i="2" s="1"/>
  <c r="AQ270" i="2"/>
  <c r="AC270" i="2"/>
  <c r="U270" i="2"/>
  <c r="Q270" i="2"/>
  <c r="E270" i="2"/>
  <c r="F270" i="2" s="1"/>
  <c r="H270" i="2" s="1"/>
  <c r="J270" i="2" s="1"/>
  <c r="L270" i="2" s="1"/>
  <c r="N270" i="2" s="1"/>
  <c r="R270" i="2" s="1"/>
  <c r="V270" i="2" s="1"/>
  <c r="X270" i="2" s="1"/>
  <c r="AD270" i="2" s="1"/>
  <c r="AF270" i="2" s="1"/>
  <c r="AH270" i="2" s="1"/>
  <c r="AR270" i="2" s="1"/>
  <c r="AQ269" i="2"/>
  <c r="AC269" i="2"/>
  <c r="U269" i="2"/>
  <c r="Q269" i="2"/>
  <c r="E269" i="2"/>
  <c r="F269" i="2" s="1"/>
  <c r="H269" i="2" s="1"/>
  <c r="J269" i="2" s="1"/>
  <c r="L269" i="2" s="1"/>
  <c r="N269" i="2" s="1"/>
  <c r="AQ268" i="2"/>
  <c r="AC268" i="2"/>
  <c r="U268" i="2"/>
  <c r="Q268" i="2"/>
  <c r="E268" i="2"/>
  <c r="F268" i="2" s="1"/>
  <c r="H268" i="2" s="1"/>
  <c r="J268" i="2" s="1"/>
  <c r="L268" i="2" s="1"/>
  <c r="N268" i="2" s="1"/>
  <c r="AQ267" i="2"/>
  <c r="AC267" i="2"/>
  <c r="U267" i="2"/>
  <c r="Q267" i="2"/>
  <c r="F267" i="2"/>
  <c r="H267" i="2" s="1"/>
  <c r="J267" i="2" s="1"/>
  <c r="L267" i="2" s="1"/>
  <c r="N267" i="2" s="1"/>
  <c r="R267" i="2" s="1"/>
  <c r="E267" i="2"/>
  <c r="AQ266" i="2"/>
  <c r="AC266" i="2"/>
  <c r="U266" i="2"/>
  <c r="Q266" i="2"/>
  <c r="E266" i="2"/>
  <c r="F266" i="2" s="1"/>
  <c r="H266" i="2" s="1"/>
  <c r="J266" i="2" s="1"/>
  <c r="L266" i="2" s="1"/>
  <c r="N266" i="2" s="1"/>
  <c r="R266" i="2" s="1"/>
  <c r="V266" i="2" s="1"/>
  <c r="X266" i="2" s="1"/>
  <c r="AD266" i="2" s="1"/>
  <c r="AF266" i="2" s="1"/>
  <c r="AH266" i="2" s="1"/>
  <c r="AR266" i="2" s="1"/>
  <c r="AQ265" i="2"/>
  <c r="AC265" i="2"/>
  <c r="U265" i="2"/>
  <c r="Q265" i="2"/>
  <c r="E265" i="2"/>
  <c r="F265" i="2" s="1"/>
  <c r="H265" i="2" s="1"/>
  <c r="J265" i="2" s="1"/>
  <c r="L265" i="2" s="1"/>
  <c r="N265" i="2" s="1"/>
  <c r="AQ264" i="2"/>
  <c r="AC264" i="2"/>
  <c r="U264" i="2"/>
  <c r="Q264" i="2"/>
  <c r="C264" i="2"/>
  <c r="AQ263" i="2"/>
  <c r="AC263" i="2"/>
  <c r="U263" i="2"/>
  <c r="Q263" i="2"/>
  <c r="J263" i="2"/>
  <c r="L263" i="2" s="1"/>
  <c r="N263" i="2" s="1"/>
  <c r="R263" i="2" s="1"/>
  <c r="V263" i="2" s="1"/>
  <c r="X263" i="2" s="1"/>
  <c r="AD263" i="2" s="1"/>
  <c r="AF263" i="2" s="1"/>
  <c r="AH263" i="2" s="1"/>
  <c r="AR263" i="2" s="1"/>
  <c r="E263" i="2"/>
  <c r="F263" i="2" s="1"/>
  <c r="H263" i="2" s="1"/>
  <c r="AQ262" i="2"/>
  <c r="AC262" i="2"/>
  <c r="U262" i="2"/>
  <c r="Q262" i="2"/>
  <c r="E262" i="2"/>
  <c r="F262" i="2" s="1"/>
  <c r="H262" i="2" s="1"/>
  <c r="J262" i="2" s="1"/>
  <c r="L262" i="2" s="1"/>
  <c r="N262" i="2" s="1"/>
  <c r="R262" i="2" s="1"/>
  <c r="AQ261" i="2"/>
  <c r="AC261" i="2"/>
  <c r="U261" i="2"/>
  <c r="Q261" i="2"/>
  <c r="E261" i="2"/>
  <c r="F261" i="2" s="1"/>
  <c r="H261" i="2" s="1"/>
  <c r="J261" i="2" s="1"/>
  <c r="L261" i="2" s="1"/>
  <c r="N261" i="2" s="1"/>
  <c r="R261" i="2" s="1"/>
  <c r="V261" i="2" s="1"/>
  <c r="X261" i="2" s="1"/>
  <c r="AQ260" i="2"/>
  <c r="AC260" i="2"/>
  <c r="U260" i="2"/>
  <c r="Q260" i="2"/>
  <c r="E260" i="2"/>
  <c r="F260" i="2" s="1"/>
  <c r="H260" i="2" s="1"/>
  <c r="J260" i="2" s="1"/>
  <c r="L260" i="2" s="1"/>
  <c r="N260" i="2" s="1"/>
  <c r="R260" i="2" s="1"/>
  <c r="V260" i="2" s="1"/>
  <c r="X260" i="2" s="1"/>
  <c r="AD260" i="2" s="1"/>
  <c r="AF260" i="2" s="1"/>
  <c r="AH260" i="2" s="1"/>
  <c r="AR260" i="2" s="1"/>
  <c r="AQ259" i="2"/>
  <c r="AC259" i="2"/>
  <c r="U259" i="2"/>
  <c r="Q259" i="2"/>
  <c r="E259" i="2"/>
  <c r="F259" i="2" s="1"/>
  <c r="H259" i="2" s="1"/>
  <c r="J259" i="2" s="1"/>
  <c r="L259" i="2" s="1"/>
  <c r="N259" i="2" s="1"/>
  <c r="AQ258" i="2"/>
  <c r="AC258" i="2"/>
  <c r="U258" i="2"/>
  <c r="Q258" i="2"/>
  <c r="F258" i="2"/>
  <c r="H258" i="2" s="1"/>
  <c r="J258" i="2" s="1"/>
  <c r="L258" i="2" s="1"/>
  <c r="N258" i="2" s="1"/>
  <c r="R258" i="2" s="1"/>
  <c r="E258" i="2"/>
  <c r="AQ257" i="2"/>
  <c r="AC257" i="2"/>
  <c r="U257" i="2"/>
  <c r="Q257" i="2"/>
  <c r="E257" i="2"/>
  <c r="F257" i="2" s="1"/>
  <c r="H257" i="2" s="1"/>
  <c r="J257" i="2" s="1"/>
  <c r="L257" i="2" s="1"/>
  <c r="N257" i="2" s="1"/>
  <c r="R257" i="2" s="1"/>
  <c r="AQ256" i="2"/>
  <c r="AC256" i="2"/>
  <c r="U256" i="2"/>
  <c r="Q256" i="2"/>
  <c r="E256" i="2"/>
  <c r="F256" i="2" s="1"/>
  <c r="H256" i="2" s="1"/>
  <c r="J256" i="2" s="1"/>
  <c r="L256" i="2" s="1"/>
  <c r="N256" i="2" s="1"/>
  <c r="AQ255" i="2"/>
  <c r="AC255" i="2"/>
  <c r="U255" i="2"/>
  <c r="Q255" i="2"/>
  <c r="F255" i="2"/>
  <c r="H255" i="2" s="1"/>
  <c r="J255" i="2" s="1"/>
  <c r="L255" i="2" s="1"/>
  <c r="N255" i="2" s="1"/>
  <c r="R255" i="2" s="1"/>
  <c r="V255" i="2" s="1"/>
  <c r="X255" i="2" s="1"/>
  <c r="AD255" i="2" s="1"/>
  <c r="AF255" i="2" s="1"/>
  <c r="AH255" i="2" s="1"/>
  <c r="AR255" i="2" s="1"/>
  <c r="E255" i="2"/>
  <c r="AQ254" i="2"/>
  <c r="AC254" i="2"/>
  <c r="U254" i="2"/>
  <c r="Q254" i="2"/>
  <c r="E254" i="2"/>
  <c r="F254" i="2" s="1"/>
  <c r="H254" i="2" s="1"/>
  <c r="J254" i="2" s="1"/>
  <c r="L254" i="2" s="1"/>
  <c r="N254" i="2" s="1"/>
  <c r="R254" i="2" s="1"/>
  <c r="V254" i="2" s="1"/>
  <c r="X254" i="2" s="1"/>
  <c r="AD254" i="2" s="1"/>
  <c r="AF254" i="2" s="1"/>
  <c r="AH254" i="2" s="1"/>
  <c r="AR254" i="2" s="1"/>
  <c r="AQ253" i="2"/>
  <c r="AC253" i="2"/>
  <c r="U253" i="2"/>
  <c r="Q253" i="2"/>
  <c r="E253" i="2"/>
  <c r="F253" i="2" s="1"/>
  <c r="H253" i="2" s="1"/>
  <c r="J253" i="2" s="1"/>
  <c r="L253" i="2" s="1"/>
  <c r="N253" i="2" s="1"/>
  <c r="AQ252" i="2"/>
  <c r="AC252" i="2"/>
  <c r="U252" i="2"/>
  <c r="Q252" i="2"/>
  <c r="E252" i="2"/>
  <c r="F252" i="2" s="1"/>
  <c r="H252" i="2" s="1"/>
  <c r="J252" i="2" s="1"/>
  <c r="L252" i="2" s="1"/>
  <c r="N252" i="2" s="1"/>
  <c r="R252" i="2" s="1"/>
  <c r="V252" i="2" s="1"/>
  <c r="X252" i="2" s="1"/>
  <c r="AQ251" i="2"/>
  <c r="AC251" i="2"/>
  <c r="U251" i="2"/>
  <c r="Q251" i="2"/>
  <c r="F251" i="2"/>
  <c r="H251" i="2" s="1"/>
  <c r="J251" i="2" s="1"/>
  <c r="L251" i="2" s="1"/>
  <c r="N251" i="2" s="1"/>
  <c r="R251" i="2" s="1"/>
  <c r="V251" i="2" s="1"/>
  <c r="X251" i="2" s="1"/>
  <c r="AD251" i="2" s="1"/>
  <c r="AF251" i="2" s="1"/>
  <c r="AH251" i="2" s="1"/>
  <c r="AR251" i="2" s="1"/>
  <c r="E251" i="2"/>
  <c r="AQ250" i="2"/>
  <c r="AC250" i="2"/>
  <c r="U250" i="2"/>
  <c r="Q250" i="2"/>
  <c r="E250" i="2"/>
  <c r="F250" i="2" s="1"/>
  <c r="H250" i="2" s="1"/>
  <c r="J250" i="2" s="1"/>
  <c r="L250" i="2" s="1"/>
  <c r="N250" i="2" s="1"/>
  <c r="R250" i="2" s="1"/>
  <c r="V250" i="2" s="1"/>
  <c r="X250" i="2" s="1"/>
  <c r="AD250" i="2" s="1"/>
  <c r="AF250" i="2" s="1"/>
  <c r="AH250" i="2" s="1"/>
  <c r="AR250" i="2" s="1"/>
  <c r="AQ249" i="2"/>
  <c r="AC249" i="2"/>
  <c r="U249" i="2"/>
  <c r="Q249" i="2"/>
  <c r="E249" i="2"/>
  <c r="F249" i="2" s="1"/>
  <c r="H249" i="2" s="1"/>
  <c r="J249" i="2" s="1"/>
  <c r="L249" i="2" s="1"/>
  <c r="N249" i="2" s="1"/>
  <c r="AQ248" i="2"/>
  <c r="AC248" i="2"/>
  <c r="U248" i="2"/>
  <c r="Q248" i="2"/>
  <c r="E248" i="2"/>
  <c r="F248" i="2" s="1"/>
  <c r="H248" i="2" s="1"/>
  <c r="J248" i="2" s="1"/>
  <c r="L248" i="2" s="1"/>
  <c r="N248" i="2" s="1"/>
  <c r="R248" i="2" s="1"/>
  <c r="V248" i="2" s="1"/>
  <c r="X248" i="2" s="1"/>
  <c r="AD248" i="2" s="1"/>
  <c r="AF248" i="2" s="1"/>
  <c r="AH248" i="2" s="1"/>
  <c r="AR248" i="2" s="1"/>
  <c r="AQ247" i="2"/>
  <c r="AC247" i="2"/>
  <c r="U247" i="2"/>
  <c r="Q247" i="2"/>
  <c r="E247" i="2"/>
  <c r="F247" i="2" s="1"/>
  <c r="H247" i="2" s="1"/>
  <c r="J247" i="2" s="1"/>
  <c r="L247" i="2" s="1"/>
  <c r="N247" i="2" s="1"/>
  <c r="AQ246" i="2"/>
  <c r="AC246" i="2"/>
  <c r="U246" i="2"/>
  <c r="Q246" i="2"/>
  <c r="E246" i="2"/>
  <c r="F246" i="2" s="1"/>
  <c r="H246" i="2" s="1"/>
  <c r="J246" i="2" s="1"/>
  <c r="L246" i="2" s="1"/>
  <c r="N246" i="2" s="1"/>
  <c r="R246" i="2" s="1"/>
  <c r="AQ245" i="2"/>
  <c r="AC245" i="2"/>
  <c r="U245" i="2"/>
  <c r="Q245" i="2"/>
  <c r="E245" i="2"/>
  <c r="F245" i="2" s="1"/>
  <c r="H245" i="2" s="1"/>
  <c r="J245" i="2" s="1"/>
  <c r="L245" i="2" s="1"/>
  <c r="N245" i="2" s="1"/>
  <c r="AQ244" i="2"/>
  <c r="AC244" i="2"/>
  <c r="U244" i="2"/>
  <c r="Q244" i="2"/>
  <c r="E244" i="2"/>
  <c r="F244" i="2" s="1"/>
  <c r="H244" i="2" s="1"/>
  <c r="J244" i="2" s="1"/>
  <c r="L244" i="2" s="1"/>
  <c r="N244" i="2" s="1"/>
  <c r="R244" i="2" s="1"/>
  <c r="AQ243" i="2"/>
  <c r="AC243" i="2"/>
  <c r="U243" i="2"/>
  <c r="Q243" i="2"/>
  <c r="E243" i="2"/>
  <c r="F243" i="2" s="1"/>
  <c r="H243" i="2" s="1"/>
  <c r="J243" i="2" s="1"/>
  <c r="L243" i="2" s="1"/>
  <c r="N243" i="2" s="1"/>
  <c r="AQ242" i="2"/>
  <c r="AC242" i="2"/>
  <c r="U242" i="2"/>
  <c r="Q242" i="2"/>
  <c r="E242" i="2"/>
  <c r="F242" i="2" s="1"/>
  <c r="H242" i="2" s="1"/>
  <c r="J242" i="2" s="1"/>
  <c r="L242" i="2" s="1"/>
  <c r="N242" i="2" s="1"/>
  <c r="R242" i="2" s="1"/>
  <c r="AQ241" i="2"/>
  <c r="AC241" i="2"/>
  <c r="U241" i="2"/>
  <c r="Q241" i="2"/>
  <c r="E241" i="2"/>
  <c r="F241" i="2" s="1"/>
  <c r="H241" i="2" s="1"/>
  <c r="J241" i="2" s="1"/>
  <c r="L241" i="2" s="1"/>
  <c r="N241" i="2" s="1"/>
  <c r="AQ240" i="2"/>
  <c r="AC240" i="2"/>
  <c r="U240" i="2"/>
  <c r="Q240" i="2"/>
  <c r="E240" i="2"/>
  <c r="F240" i="2" s="1"/>
  <c r="H240" i="2" s="1"/>
  <c r="J240" i="2" s="1"/>
  <c r="L240" i="2" s="1"/>
  <c r="N240" i="2" s="1"/>
  <c r="R240" i="2" s="1"/>
  <c r="V240" i="2" s="1"/>
  <c r="X240" i="2" s="1"/>
  <c r="AD240" i="2" s="1"/>
  <c r="AF240" i="2" s="1"/>
  <c r="AH240" i="2" s="1"/>
  <c r="AR240" i="2" s="1"/>
  <c r="AQ239" i="2"/>
  <c r="AC239" i="2"/>
  <c r="U239" i="2"/>
  <c r="Q239" i="2"/>
  <c r="E239" i="2"/>
  <c r="F239" i="2" s="1"/>
  <c r="H239" i="2" s="1"/>
  <c r="J239" i="2" s="1"/>
  <c r="L239" i="2" s="1"/>
  <c r="N239" i="2" s="1"/>
  <c r="AQ238" i="2"/>
  <c r="AC238" i="2"/>
  <c r="U238" i="2"/>
  <c r="Q238" i="2"/>
  <c r="E238" i="2"/>
  <c r="F238" i="2" s="1"/>
  <c r="H238" i="2" s="1"/>
  <c r="J238" i="2" s="1"/>
  <c r="L238" i="2" s="1"/>
  <c r="N238" i="2" s="1"/>
  <c r="R238" i="2" s="1"/>
  <c r="AQ237" i="2"/>
  <c r="AC237" i="2"/>
  <c r="U237" i="2"/>
  <c r="Q237" i="2"/>
  <c r="E237" i="2"/>
  <c r="F237" i="2" s="1"/>
  <c r="H237" i="2" s="1"/>
  <c r="J237" i="2" s="1"/>
  <c r="L237" i="2" s="1"/>
  <c r="N237" i="2" s="1"/>
  <c r="AQ236" i="2"/>
  <c r="AC236" i="2"/>
  <c r="U236" i="2"/>
  <c r="Q236" i="2"/>
  <c r="E236" i="2"/>
  <c r="F236" i="2" s="1"/>
  <c r="H236" i="2" s="1"/>
  <c r="J236" i="2" s="1"/>
  <c r="L236" i="2" s="1"/>
  <c r="N236" i="2" s="1"/>
  <c r="R236" i="2" s="1"/>
  <c r="AQ235" i="2"/>
  <c r="AC235" i="2"/>
  <c r="U235" i="2"/>
  <c r="Q235" i="2"/>
  <c r="E235" i="2"/>
  <c r="F235" i="2" s="1"/>
  <c r="H235" i="2" s="1"/>
  <c r="J235" i="2" s="1"/>
  <c r="L235" i="2" s="1"/>
  <c r="N235" i="2" s="1"/>
  <c r="AQ234" i="2"/>
  <c r="AC234" i="2"/>
  <c r="U234" i="2"/>
  <c r="Q234" i="2"/>
  <c r="E234" i="2"/>
  <c r="F234" i="2" s="1"/>
  <c r="H234" i="2" s="1"/>
  <c r="J234" i="2" s="1"/>
  <c r="L234" i="2" s="1"/>
  <c r="N234" i="2" s="1"/>
  <c r="R234" i="2" s="1"/>
  <c r="AQ233" i="2"/>
  <c r="AC233" i="2"/>
  <c r="U233" i="2"/>
  <c r="Q233" i="2"/>
  <c r="E233" i="2"/>
  <c r="F233" i="2" s="1"/>
  <c r="H233" i="2" s="1"/>
  <c r="J233" i="2" s="1"/>
  <c r="L233" i="2" s="1"/>
  <c r="N233" i="2" s="1"/>
  <c r="AQ232" i="2"/>
  <c r="AC232" i="2"/>
  <c r="U232" i="2"/>
  <c r="Q232" i="2"/>
  <c r="E232" i="2"/>
  <c r="F232" i="2" s="1"/>
  <c r="H232" i="2" s="1"/>
  <c r="J232" i="2" s="1"/>
  <c r="L232" i="2" s="1"/>
  <c r="N232" i="2" s="1"/>
  <c r="R232" i="2" s="1"/>
  <c r="V232" i="2" s="1"/>
  <c r="X232" i="2" s="1"/>
  <c r="AD232" i="2" s="1"/>
  <c r="AF232" i="2" s="1"/>
  <c r="AH232" i="2" s="1"/>
  <c r="AR232" i="2" s="1"/>
  <c r="AQ231" i="2"/>
  <c r="AC231" i="2"/>
  <c r="U231" i="2"/>
  <c r="Q231" i="2"/>
  <c r="E231" i="2"/>
  <c r="F231" i="2" s="1"/>
  <c r="H231" i="2" s="1"/>
  <c r="J231" i="2" s="1"/>
  <c r="L231" i="2" s="1"/>
  <c r="N231" i="2" s="1"/>
  <c r="AQ230" i="2"/>
  <c r="AC230" i="2"/>
  <c r="U230" i="2"/>
  <c r="Q230" i="2"/>
  <c r="E230" i="2"/>
  <c r="F230" i="2" s="1"/>
  <c r="H230" i="2" s="1"/>
  <c r="J230" i="2" s="1"/>
  <c r="L230" i="2" s="1"/>
  <c r="N230" i="2" s="1"/>
  <c r="R230" i="2" s="1"/>
  <c r="AQ229" i="2"/>
  <c r="AC229" i="2"/>
  <c r="U229" i="2"/>
  <c r="Q229" i="2"/>
  <c r="E229" i="2"/>
  <c r="F229" i="2" s="1"/>
  <c r="H229" i="2" s="1"/>
  <c r="J229" i="2" s="1"/>
  <c r="L229" i="2" s="1"/>
  <c r="N229" i="2" s="1"/>
  <c r="AQ228" i="2"/>
  <c r="AC228" i="2"/>
  <c r="U228" i="2"/>
  <c r="Q228" i="2"/>
  <c r="E228" i="2"/>
  <c r="F228" i="2" s="1"/>
  <c r="H228" i="2" s="1"/>
  <c r="J228" i="2" s="1"/>
  <c r="L228" i="2" s="1"/>
  <c r="N228" i="2" s="1"/>
  <c r="R228" i="2" s="1"/>
  <c r="AQ227" i="2"/>
  <c r="AC227" i="2"/>
  <c r="U227" i="2"/>
  <c r="Q227" i="2"/>
  <c r="E227" i="2"/>
  <c r="F227" i="2" s="1"/>
  <c r="H227" i="2" s="1"/>
  <c r="J227" i="2" s="1"/>
  <c r="L227" i="2" s="1"/>
  <c r="N227" i="2" s="1"/>
  <c r="AQ226" i="2"/>
  <c r="AC226" i="2"/>
  <c r="U226" i="2"/>
  <c r="Q226" i="2"/>
  <c r="E226" i="2"/>
  <c r="F226" i="2" s="1"/>
  <c r="H226" i="2" s="1"/>
  <c r="J226" i="2" s="1"/>
  <c r="L226" i="2" s="1"/>
  <c r="N226" i="2" s="1"/>
  <c r="R226" i="2" s="1"/>
  <c r="AQ225" i="2"/>
  <c r="AC225" i="2"/>
  <c r="U225" i="2"/>
  <c r="Q225" i="2"/>
  <c r="E225" i="2"/>
  <c r="F225" i="2" s="1"/>
  <c r="H225" i="2" s="1"/>
  <c r="J225" i="2" s="1"/>
  <c r="L225" i="2" s="1"/>
  <c r="N225" i="2" s="1"/>
  <c r="AQ224" i="2"/>
  <c r="AC224" i="2"/>
  <c r="U224" i="2"/>
  <c r="Q224" i="2"/>
  <c r="E224" i="2"/>
  <c r="F224" i="2" s="1"/>
  <c r="H224" i="2" s="1"/>
  <c r="J224" i="2" s="1"/>
  <c r="L224" i="2" s="1"/>
  <c r="N224" i="2" s="1"/>
  <c r="R224" i="2" s="1"/>
  <c r="V224" i="2" s="1"/>
  <c r="X224" i="2" s="1"/>
  <c r="AD224" i="2" s="1"/>
  <c r="AF224" i="2" s="1"/>
  <c r="AH224" i="2" s="1"/>
  <c r="AR224" i="2" s="1"/>
  <c r="AQ223" i="2"/>
  <c r="AC223" i="2"/>
  <c r="U223" i="2"/>
  <c r="Q223" i="2"/>
  <c r="E223" i="2"/>
  <c r="F223" i="2" s="1"/>
  <c r="H223" i="2" s="1"/>
  <c r="J223" i="2" s="1"/>
  <c r="L223" i="2" s="1"/>
  <c r="N223" i="2" s="1"/>
  <c r="AQ222" i="2"/>
  <c r="AC222" i="2"/>
  <c r="U222" i="2"/>
  <c r="Q222" i="2"/>
  <c r="E222" i="2"/>
  <c r="F222" i="2" s="1"/>
  <c r="H222" i="2" s="1"/>
  <c r="J222" i="2" s="1"/>
  <c r="L222" i="2" s="1"/>
  <c r="N222" i="2" s="1"/>
  <c r="R222" i="2" s="1"/>
  <c r="AQ221" i="2"/>
  <c r="AC221" i="2"/>
  <c r="U221" i="2"/>
  <c r="Q221" i="2"/>
  <c r="F221" i="2"/>
  <c r="H221" i="2" s="1"/>
  <c r="J221" i="2" s="1"/>
  <c r="L221" i="2" s="1"/>
  <c r="N221" i="2" s="1"/>
  <c r="E221" i="2"/>
  <c r="AQ220" i="2"/>
  <c r="AC220" i="2"/>
  <c r="U220" i="2"/>
  <c r="Q220" i="2"/>
  <c r="E220" i="2"/>
  <c r="F220" i="2" s="1"/>
  <c r="H220" i="2" s="1"/>
  <c r="J220" i="2" s="1"/>
  <c r="L220" i="2" s="1"/>
  <c r="N220" i="2" s="1"/>
  <c r="R220" i="2" s="1"/>
  <c r="AQ219" i="2"/>
  <c r="AC219" i="2"/>
  <c r="U219" i="2"/>
  <c r="Q219" i="2"/>
  <c r="E219" i="2"/>
  <c r="F219" i="2" s="1"/>
  <c r="H219" i="2" s="1"/>
  <c r="J219" i="2" s="1"/>
  <c r="L219" i="2" s="1"/>
  <c r="N219" i="2" s="1"/>
  <c r="R219" i="2" s="1"/>
  <c r="V219" i="2" s="1"/>
  <c r="X219" i="2" s="1"/>
  <c r="AD219" i="2" s="1"/>
  <c r="AF219" i="2" s="1"/>
  <c r="AH219" i="2" s="1"/>
  <c r="AR219" i="2" s="1"/>
  <c r="AQ218" i="2"/>
  <c r="AC218" i="2"/>
  <c r="U218" i="2"/>
  <c r="Q218" i="2"/>
  <c r="E218" i="2"/>
  <c r="F218" i="2" s="1"/>
  <c r="H218" i="2" s="1"/>
  <c r="J218" i="2" s="1"/>
  <c r="L218" i="2" s="1"/>
  <c r="N218" i="2" s="1"/>
  <c r="R218" i="2" s="1"/>
  <c r="V218" i="2" s="1"/>
  <c r="X218" i="2" s="1"/>
  <c r="AD218" i="2" s="1"/>
  <c r="AF218" i="2" s="1"/>
  <c r="AH218" i="2" s="1"/>
  <c r="AR218" i="2" s="1"/>
  <c r="AQ217" i="2"/>
  <c r="AC217" i="2"/>
  <c r="U217" i="2"/>
  <c r="Q217" i="2"/>
  <c r="F217" i="2"/>
  <c r="H217" i="2" s="1"/>
  <c r="J217" i="2" s="1"/>
  <c r="L217" i="2" s="1"/>
  <c r="N217" i="2" s="1"/>
  <c r="E217" i="2"/>
  <c r="AQ216" i="2"/>
  <c r="AC216" i="2"/>
  <c r="U216" i="2"/>
  <c r="Q216" i="2"/>
  <c r="L216" i="2"/>
  <c r="N216" i="2" s="1"/>
  <c r="R216" i="2" s="1"/>
  <c r="E216" i="2"/>
  <c r="F216" i="2" s="1"/>
  <c r="H216" i="2" s="1"/>
  <c r="J216" i="2" s="1"/>
  <c r="AQ215" i="2"/>
  <c r="AC215" i="2"/>
  <c r="U215" i="2"/>
  <c r="Q215" i="2"/>
  <c r="E215" i="2"/>
  <c r="F215" i="2" s="1"/>
  <c r="H215" i="2" s="1"/>
  <c r="J215" i="2" s="1"/>
  <c r="L215" i="2" s="1"/>
  <c r="N215" i="2" s="1"/>
  <c r="AQ214" i="2"/>
  <c r="AC214" i="2"/>
  <c r="U214" i="2"/>
  <c r="Q214" i="2"/>
  <c r="E214" i="2"/>
  <c r="F214" i="2" s="1"/>
  <c r="H214" i="2" s="1"/>
  <c r="J214" i="2" s="1"/>
  <c r="L214" i="2" s="1"/>
  <c r="N214" i="2" s="1"/>
  <c r="AQ213" i="2"/>
  <c r="AC213" i="2"/>
  <c r="U213" i="2"/>
  <c r="Q213" i="2"/>
  <c r="E213" i="2"/>
  <c r="F213" i="2" s="1"/>
  <c r="H213" i="2" s="1"/>
  <c r="J213" i="2" s="1"/>
  <c r="L213" i="2" s="1"/>
  <c r="N213" i="2" s="1"/>
  <c r="R213" i="2" s="1"/>
  <c r="AQ212" i="2"/>
  <c r="AC212" i="2"/>
  <c r="U212" i="2"/>
  <c r="Q212" i="2"/>
  <c r="E212" i="2"/>
  <c r="F212" i="2" s="1"/>
  <c r="H212" i="2" s="1"/>
  <c r="J212" i="2" s="1"/>
  <c r="L212" i="2" s="1"/>
  <c r="N212" i="2" s="1"/>
  <c r="AQ211" i="2"/>
  <c r="AC211" i="2"/>
  <c r="U211" i="2"/>
  <c r="Q211" i="2"/>
  <c r="E211" i="2"/>
  <c r="F211" i="2" s="1"/>
  <c r="H211" i="2" s="1"/>
  <c r="J211" i="2" s="1"/>
  <c r="L211" i="2" s="1"/>
  <c r="N211" i="2" s="1"/>
  <c r="R211" i="2" s="1"/>
  <c r="V211" i="2" s="1"/>
  <c r="X211" i="2" s="1"/>
  <c r="AD211" i="2" s="1"/>
  <c r="AF211" i="2" s="1"/>
  <c r="AH211" i="2" s="1"/>
  <c r="AR211" i="2" s="1"/>
  <c r="AQ210" i="2"/>
  <c r="AC210" i="2"/>
  <c r="U210" i="2"/>
  <c r="Q210" i="2"/>
  <c r="E210" i="2"/>
  <c r="F210" i="2" s="1"/>
  <c r="H210" i="2" s="1"/>
  <c r="J210" i="2" s="1"/>
  <c r="L210" i="2" s="1"/>
  <c r="N210" i="2" s="1"/>
  <c r="AQ209" i="2"/>
  <c r="AC209" i="2"/>
  <c r="U209" i="2"/>
  <c r="Q209" i="2"/>
  <c r="E209" i="2"/>
  <c r="F209" i="2" s="1"/>
  <c r="H209" i="2" s="1"/>
  <c r="J209" i="2" s="1"/>
  <c r="L209" i="2" s="1"/>
  <c r="N209" i="2" s="1"/>
  <c r="R209" i="2" s="1"/>
  <c r="AQ208" i="2"/>
  <c r="AC208" i="2"/>
  <c r="U208" i="2"/>
  <c r="Q208" i="2"/>
  <c r="E208" i="2"/>
  <c r="F208" i="2" s="1"/>
  <c r="H208" i="2" s="1"/>
  <c r="J208" i="2" s="1"/>
  <c r="L208" i="2" s="1"/>
  <c r="N208" i="2" s="1"/>
  <c r="AQ207" i="2"/>
  <c r="AC207" i="2"/>
  <c r="U207" i="2"/>
  <c r="Q207" i="2"/>
  <c r="E207" i="2"/>
  <c r="F207" i="2" s="1"/>
  <c r="H207" i="2" s="1"/>
  <c r="J207" i="2" s="1"/>
  <c r="L207" i="2" s="1"/>
  <c r="N207" i="2" s="1"/>
  <c r="R207" i="2" s="1"/>
  <c r="V207" i="2" s="1"/>
  <c r="X207" i="2" s="1"/>
  <c r="AD207" i="2" s="1"/>
  <c r="AF207" i="2" s="1"/>
  <c r="AH207" i="2" s="1"/>
  <c r="AR207" i="2" s="1"/>
  <c r="AQ206" i="2"/>
  <c r="AC206" i="2"/>
  <c r="U206" i="2"/>
  <c r="Q206" i="2"/>
  <c r="E206" i="2"/>
  <c r="F206" i="2" s="1"/>
  <c r="H206" i="2" s="1"/>
  <c r="J206" i="2" s="1"/>
  <c r="L206" i="2" s="1"/>
  <c r="N206" i="2" s="1"/>
  <c r="AQ205" i="2"/>
  <c r="AC205" i="2"/>
  <c r="U205" i="2"/>
  <c r="Q205" i="2"/>
  <c r="E205" i="2"/>
  <c r="F205" i="2" s="1"/>
  <c r="H205" i="2" s="1"/>
  <c r="J205" i="2" s="1"/>
  <c r="L205" i="2" s="1"/>
  <c r="N205" i="2" s="1"/>
  <c r="R205" i="2" s="1"/>
  <c r="AQ204" i="2"/>
  <c r="AC204" i="2"/>
  <c r="U204" i="2"/>
  <c r="Q204" i="2"/>
  <c r="E204" i="2"/>
  <c r="F204" i="2" s="1"/>
  <c r="H204" i="2" s="1"/>
  <c r="J204" i="2" s="1"/>
  <c r="L204" i="2" s="1"/>
  <c r="N204" i="2" s="1"/>
  <c r="AQ203" i="2"/>
  <c r="AC203" i="2"/>
  <c r="U203" i="2"/>
  <c r="Q203" i="2"/>
  <c r="E203" i="2"/>
  <c r="F203" i="2" s="1"/>
  <c r="H203" i="2" s="1"/>
  <c r="J203" i="2" s="1"/>
  <c r="L203" i="2" s="1"/>
  <c r="N203" i="2" s="1"/>
  <c r="R203" i="2" s="1"/>
  <c r="V203" i="2" s="1"/>
  <c r="X203" i="2" s="1"/>
  <c r="AD203" i="2" s="1"/>
  <c r="AF203" i="2" s="1"/>
  <c r="AH203" i="2" s="1"/>
  <c r="AR203" i="2" s="1"/>
  <c r="AQ202" i="2"/>
  <c r="AC202" i="2"/>
  <c r="U202" i="2"/>
  <c r="Q202" i="2"/>
  <c r="E202" i="2"/>
  <c r="F202" i="2" s="1"/>
  <c r="H202" i="2" s="1"/>
  <c r="J202" i="2" s="1"/>
  <c r="L202" i="2" s="1"/>
  <c r="N202" i="2" s="1"/>
  <c r="AQ201" i="2"/>
  <c r="AC201" i="2"/>
  <c r="U201" i="2"/>
  <c r="Q201" i="2"/>
  <c r="E201" i="2"/>
  <c r="F201" i="2" s="1"/>
  <c r="H201" i="2" s="1"/>
  <c r="J201" i="2" s="1"/>
  <c r="L201" i="2" s="1"/>
  <c r="N201" i="2" s="1"/>
  <c r="R201" i="2" s="1"/>
  <c r="AQ200" i="2"/>
  <c r="AC200" i="2"/>
  <c r="U200" i="2"/>
  <c r="Q200" i="2"/>
  <c r="E200" i="2"/>
  <c r="F200" i="2" s="1"/>
  <c r="H200" i="2" s="1"/>
  <c r="J200" i="2" s="1"/>
  <c r="L200" i="2" s="1"/>
  <c r="N200" i="2" s="1"/>
  <c r="AQ199" i="2"/>
  <c r="AC199" i="2"/>
  <c r="U199" i="2"/>
  <c r="Q199" i="2"/>
  <c r="E199" i="2"/>
  <c r="F199" i="2" s="1"/>
  <c r="H199" i="2" s="1"/>
  <c r="J199" i="2" s="1"/>
  <c r="L199" i="2" s="1"/>
  <c r="N199" i="2" s="1"/>
  <c r="R199" i="2" s="1"/>
  <c r="V199" i="2" s="1"/>
  <c r="X199" i="2" s="1"/>
  <c r="AD199" i="2" s="1"/>
  <c r="AF199" i="2" s="1"/>
  <c r="AH199" i="2" s="1"/>
  <c r="AR199" i="2" s="1"/>
  <c r="AQ198" i="2"/>
  <c r="AC198" i="2"/>
  <c r="U198" i="2"/>
  <c r="Q198" i="2"/>
  <c r="E198" i="2"/>
  <c r="F198" i="2" s="1"/>
  <c r="H198" i="2" s="1"/>
  <c r="J198" i="2" s="1"/>
  <c r="L198" i="2" s="1"/>
  <c r="N198" i="2" s="1"/>
  <c r="AQ197" i="2"/>
  <c r="AC197" i="2"/>
  <c r="U197" i="2"/>
  <c r="Q197" i="2"/>
  <c r="E197" i="2"/>
  <c r="F197" i="2" s="1"/>
  <c r="H197" i="2" s="1"/>
  <c r="J197" i="2" s="1"/>
  <c r="L197" i="2" s="1"/>
  <c r="N197" i="2" s="1"/>
  <c r="R197" i="2" s="1"/>
  <c r="AQ196" i="2"/>
  <c r="AC196" i="2"/>
  <c r="U196" i="2"/>
  <c r="Q196" i="2"/>
  <c r="E196" i="2"/>
  <c r="F196" i="2" s="1"/>
  <c r="H196" i="2" s="1"/>
  <c r="J196" i="2" s="1"/>
  <c r="L196" i="2" s="1"/>
  <c r="N196" i="2" s="1"/>
  <c r="AQ195" i="2"/>
  <c r="AC195" i="2"/>
  <c r="U195" i="2"/>
  <c r="Q195" i="2"/>
  <c r="E195" i="2"/>
  <c r="F195" i="2" s="1"/>
  <c r="H195" i="2" s="1"/>
  <c r="J195" i="2" s="1"/>
  <c r="L195" i="2" s="1"/>
  <c r="N195" i="2" s="1"/>
  <c r="R195" i="2" s="1"/>
  <c r="V195" i="2" s="1"/>
  <c r="X195" i="2" s="1"/>
  <c r="AD195" i="2" s="1"/>
  <c r="AF195" i="2" s="1"/>
  <c r="AH195" i="2" s="1"/>
  <c r="AR195" i="2" s="1"/>
  <c r="AQ194" i="2"/>
  <c r="AC194" i="2"/>
  <c r="U194" i="2"/>
  <c r="Q194" i="2"/>
  <c r="E194" i="2"/>
  <c r="F194" i="2" s="1"/>
  <c r="H194" i="2" s="1"/>
  <c r="J194" i="2" s="1"/>
  <c r="L194" i="2" s="1"/>
  <c r="N194" i="2" s="1"/>
  <c r="AQ193" i="2"/>
  <c r="AC193" i="2"/>
  <c r="U193" i="2"/>
  <c r="Q193" i="2"/>
  <c r="E193" i="2"/>
  <c r="F193" i="2" s="1"/>
  <c r="H193" i="2" s="1"/>
  <c r="J193" i="2" s="1"/>
  <c r="L193" i="2" s="1"/>
  <c r="N193" i="2" s="1"/>
  <c r="R193" i="2" s="1"/>
  <c r="AQ192" i="2"/>
  <c r="AC192" i="2"/>
  <c r="U192" i="2"/>
  <c r="Q192" i="2"/>
  <c r="E192" i="2"/>
  <c r="F192" i="2" s="1"/>
  <c r="H192" i="2" s="1"/>
  <c r="J192" i="2" s="1"/>
  <c r="L192" i="2" s="1"/>
  <c r="N192" i="2" s="1"/>
  <c r="AQ191" i="2"/>
  <c r="AC191" i="2"/>
  <c r="U191" i="2"/>
  <c r="Q191" i="2"/>
  <c r="H191" i="2"/>
  <c r="J191" i="2" s="1"/>
  <c r="L191" i="2" s="1"/>
  <c r="N191" i="2" s="1"/>
  <c r="R191" i="2" s="1"/>
  <c r="V191" i="2" s="1"/>
  <c r="X191" i="2" s="1"/>
  <c r="AD191" i="2" s="1"/>
  <c r="AF191" i="2" s="1"/>
  <c r="AH191" i="2" s="1"/>
  <c r="AR191" i="2" s="1"/>
  <c r="E191" i="2"/>
  <c r="F191" i="2" s="1"/>
  <c r="AQ190" i="2"/>
  <c r="AC190" i="2"/>
  <c r="U190" i="2"/>
  <c r="Q190" i="2"/>
  <c r="F190" i="2"/>
  <c r="H190" i="2" s="1"/>
  <c r="J190" i="2" s="1"/>
  <c r="L190" i="2" s="1"/>
  <c r="N190" i="2" s="1"/>
  <c r="R190" i="2" s="1"/>
  <c r="V190" i="2" s="1"/>
  <c r="X190" i="2" s="1"/>
  <c r="AD190" i="2" s="1"/>
  <c r="AF190" i="2" s="1"/>
  <c r="AH190" i="2" s="1"/>
  <c r="AR190" i="2" s="1"/>
  <c r="E190" i="2"/>
  <c r="AQ189" i="2"/>
  <c r="AC189" i="2"/>
  <c r="U189" i="2"/>
  <c r="Q189" i="2"/>
  <c r="E189" i="2"/>
  <c r="F189" i="2" s="1"/>
  <c r="H189" i="2" s="1"/>
  <c r="J189" i="2" s="1"/>
  <c r="L189" i="2" s="1"/>
  <c r="N189" i="2" s="1"/>
  <c r="R189" i="2" s="1"/>
  <c r="AQ188" i="2"/>
  <c r="AC188" i="2"/>
  <c r="U188" i="2"/>
  <c r="Q188" i="2"/>
  <c r="E188" i="2"/>
  <c r="F188" i="2" s="1"/>
  <c r="H188" i="2" s="1"/>
  <c r="J188" i="2" s="1"/>
  <c r="L188" i="2" s="1"/>
  <c r="N188" i="2" s="1"/>
  <c r="R188" i="2" s="1"/>
  <c r="AQ187" i="2"/>
  <c r="AC187" i="2"/>
  <c r="U187" i="2"/>
  <c r="Q187" i="2"/>
  <c r="E187" i="2"/>
  <c r="F187" i="2" s="1"/>
  <c r="H187" i="2" s="1"/>
  <c r="J187" i="2" s="1"/>
  <c r="L187" i="2" s="1"/>
  <c r="N187" i="2" s="1"/>
  <c r="AQ186" i="2"/>
  <c r="AC186" i="2"/>
  <c r="U186" i="2"/>
  <c r="Q186" i="2"/>
  <c r="E186" i="2"/>
  <c r="F186" i="2" s="1"/>
  <c r="H186" i="2" s="1"/>
  <c r="J186" i="2" s="1"/>
  <c r="L186" i="2" s="1"/>
  <c r="N186" i="2" s="1"/>
  <c r="R186" i="2" s="1"/>
  <c r="AQ185" i="2"/>
  <c r="AC185" i="2"/>
  <c r="U185" i="2"/>
  <c r="Q185" i="2"/>
  <c r="E185" i="2"/>
  <c r="F185" i="2" s="1"/>
  <c r="H185" i="2" s="1"/>
  <c r="J185" i="2" s="1"/>
  <c r="L185" i="2" s="1"/>
  <c r="N185" i="2" s="1"/>
  <c r="R185" i="2" s="1"/>
  <c r="V185" i="2" s="1"/>
  <c r="X185" i="2" s="1"/>
  <c r="AD185" i="2" s="1"/>
  <c r="AF185" i="2" s="1"/>
  <c r="AH185" i="2" s="1"/>
  <c r="AR185" i="2" s="1"/>
  <c r="AQ184" i="2"/>
  <c r="AC184" i="2"/>
  <c r="U184" i="2"/>
  <c r="Q184" i="2"/>
  <c r="E184" i="2"/>
  <c r="F184" i="2" s="1"/>
  <c r="H184" i="2" s="1"/>
  <c r="J184" i="2" s="1"/>
  <c r="L184" i="2" s="1"/>
  <c r="N184" i="2" s="1"/>
  <c r="AQ183" i="2"/>
  <c r="AC183" i="2"/>
  <c r="U183" i="2"/>
  <c r="Q183" i="2"/>
  <c r="J183" i="2"/>
  <c r="L183" i="2" s="1"/>
  <c r="N183" i="2" s="1"/>
  <c r="R183" i="2" s="1"/>
  <c r="F183" i="2"/>
  <c r="H183" i="2" s="1"/>
  <c r="E183" i="2"/>
  <c r="AQ182" i="2"/>
  <c r="AC182" i="2"/>
  <c r="U182" i="2"/>
  <c r="Q182" i="2"/>
  <c r="E182" i="2"/>
  <c r="F182" i="2" s="1"/>
  <c r="H182" i="2" s="1"/>
  <c r="J182" i="2" s="1"/>
  <c r="L182" i="2" s="1"/>
  <c r="N182" i="2" s="1"/>
  <c r="R182" i="2" s="1"/>
  <c r="V182" i="2" s="1"/>
  <c r="X182" i="2" s="1"/>
  <c r="AD182" i="2" s="1"/>
  <c r="AF182" i="2" s="1"/>
  <c r="AH182" i="2" s="1"/>
  <c r="AR182" i="2" s="1"/>
  <c r="AQ181" i="2"/>
  <c r="AC181" i="2"/>
  <c r="U181" i="2"/>
  <c r="Q181" i="2"/>
  <c r="H181" i="2"/>
  <c r="J181" i="2" s="1"/>
  <c r="L181" i="2" s="1"/>
  <c r="N181" i="2" s="1"/>
  <c r="E181" i="2"/>
  <c r="F181" i="2" s="1"/>
  <c r="AQ180" i="2"/>
  <c r="AC180" i="2"/>
  <c r="U180" i="2"/>
  <c r="Q180" i="2"/>
  <c r="E180" i="2"/>
  <c r="F180" i="2" s="1"/>
  <c r="H180" i="2" s="1"/>
  <c r="J180" i="2" s="1"/>
  <c r="L180" i="2" s="1"/>
  <c r="N180" i="2" s="1"/>
  <c r="AQ179" i="2"/>
  <c r="AC179" i="2"/>
  <c r="U179" i="2"/>
  <c r="Q179" i="2"/>
  <c r="J179" i="2"/>
  <c r="L179" i="2" s="1"/>
  <c r="N179" i="2" s="1"/>
  <c r="R179" i="2" s="1"/>
  <c r="V179" i="2" s="1"/>
  <c r="X179" i="2" s="1"/>
  <c r="AD179" i="2" s="1"/>
  <c r="AF179" i="2" s="1"/>
  <c r="AH179" i="2" s="1"/>
  <c r="AR179" i="2" s="1"/>
  <c r="F179" i="2"/>
  <c r="H179" i="2" s="1"/>
  <c r="E179" i="2"/>
  <c r="AQ178" i="2"/>
  <c r="AC178" i="2"/>
  <c r="U178" i="2"/>
  <c r="Q178" i="2"/>
  <c r="E178" i="2"/>
  <c r="F178" i="2" s="1"/>
  <c r="H178" i="2" s="1"/>
  <c r="J178" i="2" s="1"/>
  <c r="L178" i="2" s="1"/>
  <c r="N178" i="2" s="1"/>
  <c r="R178" i="2" s="1"/>
  <c r="V178" i="2" s="1"/>
  <c r="X178" i="2" s="1"/>
  <c r="AD178" i="2" s="1"/>
  <c r="AF178" i="2" s="1"/>
  <c r="AH178" i="2" s="1"/>
  <c r="AR178" i="2" s="1"/>
  <c r="AQ177" i="2"/>
  <c r="AC177" i="2"/>
  <c r="U177" i="2"/>
  <c r="Q177" i="2"/>
  <c r="H177" i="2"/>
  <c r="J177" i="2" s="1"/>
  <c r="L177" i="2" s="1"/>
  <c r="N177" i="2" s="1"/>
  <c r="E177" i="2"/>
  <c r="F177" i="2" s="1"/>
  <c r="AQ176" i="2"/>
  <c r="AC176" i="2"/>
  <c r="U176" i="2"/>
  <c r="Q176" i="2"/>
  <c r="E176" i="2"/>
  <c r="F176" i="2" s="1"/>
  <c r="H176" i="2" s="1"/>
  <c r="J176" i="2" s="1"/>
  <c r="L176" i="2" s="1"/>
  <c r="N176" i="2" s="1"/>
  <c r="AQ175" i="2"/>
  <c r="AC175" i="2"/>
  <c r="U175" i="2"/>
  <c r="Q175" i="2"/>
  <c r="J175" i="2"/>
  <c r="L175" i="2" s="1"/>
  <c r="N175" i="2" s="1"/>
  <c r="R175" i="2" s="1"/>
  <c r="V175" i="2" s="1"/>
  <c r="X175" i="2" s="1"/>
  <c r="AD175" i="2" s="1"/>
  <c r="AF175" i="2" s="1"/>
  <c r="AH175" i="2" s="1"/>
  <c r="AR175" i="2" s="1"/>
  <c r="E175" i="2"/>
  <c r="F175" i="2" s="1"/>
  <c r="H175" i="2" s="1"/>
  <c r="AQ174" i="2"/>
  <c r="AC174" i="2"/>
  <c r="U174" i="2"/>
  <c r="Q174" i="2"/>
  <c r="N174" i="2"/>
  <c r="E174" i="2"/>
  <c r="F174" i="2" s="1"/>
  <c r="H174" i="2" s="1"/>
  <c r="J174" i="2" s="1"/>
  <c r="L174" i="2" s="1"/>
  <c r="AQ173" i="2"/>
  <c r="AC173" i="2"/>
  <c r="U173" i="2"/>
  <c r="Q173" i="2"/>
  <c r="E173" i="2"/>
  <c r="F173" i="2" s="1"/>
  <c r="H173" i="2" s="1"/>
  <c r="C173" i="2"/>
  <c r="AQ172" i="2"/>
  <c r="AC172" i="2"/>
  <c r="U172" i="2"/>
  <c r="Q172" i="2"/>
  <c r="E172" i="2"/>
  <c r="F172" i="2" s="1"/>
  <c r="H172" i="2" s="1"/>
  <c r="J172" i="2" s="1"/>
  <c r="L172" i="2" s="1"/>
  <c r="N172" i="2" s="1"/>
  <c r="AQ171" i="2"/>
  <c r="AC171" i="2"/>
  <c r="U171" i="2"/>
  <c r="Q171" i="2"/>
  <c r="E171" i="2"/>
  <c r="F171" i="2" s="1"/>
  <c r="H171" i="2" s="1"/>
  <c r="J171" i="2" s="1"/>
  <c r="L171" i="2" s="1"/>
  <c r="N171" i="2" s="1"/>
  <c r="AQ170" i="2"/>
  <c r="AC170" i="2"/>
  <c r="U170" i="2"/>
  <c r="Q170" i="2"/>
  <c r="E170" i="2"/>
  <c r="F170" i="2" s="1"/>
  <c r="H170" i="2" s="1"/>
  <c r="J170" i="2" s="1"/>
  <c r="L170" i="2" s="1"/>
  <c r="N170" i="2" s="1"/>
  <c r="R170" i="2" s="1"/>
  <c r="V170" i="2" s="1"/>
  <c r="X170" i="2" s="1"/>
  <c r="AQ169" i="2"/>
  <c r="AC169" i="2"/>
  <c r="U169" i="2"/>
  <c r="Q169" i="2"/>
  <c r="E169" i="2"/>
  <c r="F169" i="2" s="1"/>
  <c r="H169" i="2" s="1"/>
  <c r="J169" i="2" s="1"/>
  <c r="L169" i="2" s="1"/>
  <c r="N169" i="2" s="1"/>
  <c r="AQ168" i="2"/>
  <c r="AC168" i="2"/>
  <c r="U168" i="2"/>
  <c r="Q168" i="2"/>
  <c r="I168" i="2"/>
  <c r="I173" i="2" s="1"/>
  <c r="E168" i="2"/>
  <c r="F168" i="2" s="1"/>
  <c r="H168" i="2" s="1"/>
  <c r="AQ167" i="2"/>
  <c r="AC167" i="2"/>
  <c r="U167" i="2"/>
  <c r="Q167" i="2"/>
  <c r="N167" i="2"/>
  <c r="R167" i="2" s="1"/>
  <c r="V167" i="2" s="1"/>
  <c r="X167" i="2" s="1"/>
  <c r="AD167" i="2" s="1"/>
  <c r="AF167" i="2" s="1"/>
  <c r="AH167" i="2" s="1"/>
  <c r="AR167" i="2" s="1"/>
  <c r="C167" i="2"/>
  <c r="E167" i="2" s="1"/>
  <c r="F167" i="2" s="1"/>
  <c r="H167" i="2" s="1"/>
  <c r="J167" i="2" s="1"/>
  <c r="L167" i="2" s="1"/>
  <c r="AQ166" i="2"/>
  <c r="AC166" i="2"/>
  <c r="U166" i="2"/>
  <c r="Q166" i="2"/>
  <c r="E166" i="2"/>
  <c r="F166" i="2" s="1"/>
  <c r="H166" i="2" s="1"/>
  <c r="J166" i="2" s="1"/>
  <c r="L166" i="2" s="1"/>
  <c r="N166" i="2" s="1"/>
  <c r="R166" i="2" s="1"/>
  <c r="AQ165" i="2"/>
  <c r="AC165" i="2"/>
  <c r="U165" i="2"/>
  <c r="Q165" i="2"/>
  <c r="E165" i="2"/>
  <c r="F165" i="2" s="1"/>
  <c r="H165" i="2" s="1"/>
  <c r="J165" i="2" s="1"/>
  <c r="L165" i="2" s="1"/>
  <c r="N165" i="2" s="1"/>
  <c r="AQ164" i="2"/>
  <c r="AC164" i="2"/>
  <c r="U164" i="2"/>
  <c r="Q164" i="2"/>
  <c r="F164" i="2"/>
  <c r="H164" i="2" s="1"/>
  <c r="J164" i="2" s="1"/>
  <c r="L164" i="2" s="1"/>
  <c r="N164" i="2" s="1"/>
  <c r="E164" i="2"/>
  <c r="AQ163" i="2"/>
  <c r="AC163" i="2"/>
  <c r="U163" i="2"/>
  <c r="Q163" i="2"/>
  <c r="E163" i="2"/>
  <c r="F163" i="2" s="1"/>
  <c r="H163" i="2" s="1"/>
  <c r="J163" i="2" s="1"/>
  <c r="L163" i="2" s="1"/>
  <c r="N163" i="2" s="1"/>
  <c r="AQ162" i="2"/>
  <c r="AC162" i="2"/>
  <c r="U162" i="2"/>
  <c r="Q162" i="2"/>
  <c r="H162" i="2"/>
  <c r="J162" i="2" s="1"/>
  <c r="L162" i="2" s="1"/>
  <c r="N162" i="2" s="1"/>
  <c r="R162" i="2" s="1"/>
  <c r="V162" i="2" s="1"/>
  <c r="X162" i="2" s="1"/>
  <c r="AD162" i="2" s="1"/>
  <c r="AF162" i="2" s="1"/>
  <c r="AH162" i="2" s="1"/>
  <c r="AR162" i="2" s="1"/>
  <c r="F162" i="2"/>
  <c r="E162" i="2"/>
  <c r="AQ161" i="2"/>
  <c r="AC161" i="2"/>
  <c r="U161" i="2"/>
  <c r="Q161" i="2"/>
  <c r="E161" i="2"/>
  <c r="F161" i="2" s="1"/>
  <c r="H161" i="2" s="1"/>
  <c r="J161" i="2" s="1"/>
  <c r="L161" i="2" s="1"/>
  <c r="N161" i="2" s="1"/>
  <c r="AQ160" i="2"/>
  <c r="AC160" i="2"/>
  <c r="U160" i="2"/>
  <c r="Q160" i="2"/>
  <c r="J160" i="2"/>
  <c r="L160" i="2" s="1"/>
  <c r="N160" i="2" s="1"/>
  <c r="R160" i="2" s="1"/>
  <c r="V160" i="2" s="1"/>
  <c r="X160" i="2" s="1"/>
  <c r="AD160" i="2" s="1"/>
  <c r="AF160" i="2" s="1"/>
  <c r="AH160" i="2" s="1"/>
  <c r="AR160" i="2" s="1"/>
  <c r="H160" i="2"/>
  <c r="F160" i="2"/>
  <c r="E160" i="2"/>
  <c r="AQ159" i="2"/>
  <c r="AC159" i="2"/>
  <c r="U159" i="2"/>
  <c r="Q159" i="2"/>
  <c r="E159" i="2"/>
  <c r="F159" i="2" s="1"/>
  <c r="H159" i="2" s="1"/>
  <c r="J159" i="2" s="1"/>
  <c r="L159" i="2" s="1"/>
  <c r="N159" i="2" s="1"/>
  <c r="R159" i="2" s="1"/>
  <c r="V159" i="2" s="1"/>
  <c r="X159" i="2" s="1"/>
  <c r="AD159" i="2" s="1"/>
  <c r="AF159" i="2" s="1"/>
  <c r="AH159" i="2" s="1"/>
  <c r="AR159" i="2" s="1"/>
  <c r="AQ158" i="2"/>
  <c r="AC158" i="2"/>
  <c r="U158" i="2"/>
  <c r="Q158" i="2"/>
  <c r="J158" i="2"/>
  <c r="L158" i="2" s="1"/>
  <c r="N158" i="2" s="1"/>
  <c r="H158" i="2"/>
  <c r="E158" i="2"/>
  <c r="F158" i="2" s="1"/>
  <c r="AQ157" i="2"/>
  <c r="AC157" i="2"/>
  <c r="U157" i="2"/>
  <c r="Q157" i="2"/>
  <c r="E157" i="2"/>
  <c r="F157" i="2" s="1"/>
  <c r="H157" i="2" s="1"/>
  <c r="J157" i="2" s="1"/>
  <c r="L157" i="2" s="1"/>
  <c r="N157" i="2" s="1"/>
  <c r="R157" i="2" s="1"/>
  <c r="V157" i="2" s="1"/>
  <c r="X157" i="2" s="1"/>
  <c r="AD157" i="2" s="1"/>
  <c r="AF157" i="2" s="1"/>
  <c r="AH157" i="2" s="1"/>
  <c r="AR157" i="2" s="1"/>
  <c r="AQ156" i="2"/>
  <c r="AC156" i="2"/>
  <c r="U156" i="2"/>
  <c r="Q156" i="2"/>
  <c r="J156" i="2"/>
  <c r="L156" i="2" s="1"/>
  <c r="N156" i="2" s="1"/>
  <c r="F156" i="2"/>
  <c r="H156" i="2" s="1"/>
  <c r="E156" i="2"/>
  <c r="AQ155" i="2"/>
  <c r="AC155" i="2"/>
  <c r="U155" i="2"/>
  <c r="Q155" i="2"/>
  <c r="E155" i="2"/>
  <c r="F155" i="2" s="1"/>
  <c r="H155" i="2" s="1"/>
  <c r="J155" i="2" s="1"/>
  <c r="L155" i="2" s="1"/>
  <c r="N155" i="2" s="1"/>
  <c r="R155" i="2" s="1"/>
  <c r="V155" i="2" s="1"/>
  <c r="X155" i="2" s="1"/>
  <c r="AD155" i="2" s="1"/>
  <c r="AF155" i="2" s="1"/>
  <c r="AH155" i="2" s="1"/>
  <c r="AR155" i="2" s="1"/>
  <c r="AQ154" i="2"/>
  <c r="AC154" i="2"/>
  <c r="U154" i="2"/>
  <c r="Q154" i="2"/>
  <c r="H154" i="2"/>
  <c r="J154" i="2" s="1"/>
  <c r="L154" i="2" s="1"/>
  <c r="N154" i="2" s="1"/>
  <c r="F154" i="2"/>
  <c r="E154" i="2"/>
  <c r="AQ153" i="2"/>
  <c r="AC153" i="2"/>
  <c r="U153" i="2"/>
  <c r="Q153" i="2"/>
  <c r="E153" i="2"/>
  <c r="F153" i="2" s="1"/>
  <c r="H153" i="2" s="1"/>
  <c r="J153" i="2" s="1"/>
  <c r="L153" i="2" s="1"/>
  <c r="N153" i="2" s="1"/>
  <c r="AQ152" i="2"/>
  <c r="AC152" i="2"/>
  <c r="U152" i="2"/>
  <c r="Q152" i="2"/>
  <c r="E152" i="2"/>
  <c r="F152" i="2" s="1"/>
  <c r="H152" i="2" s="1"/>
  <c r="J152" i="2" s="1"/>
  <c r="L152" i="2" s="1"/>
  <c r="N152" i="2" s="1"/>
  <c r="R152" i="2" s="1"/>
  <c r="V152" i="2" s="1"/>
  <c r="X152" i="2" s="1"/>
  <c r="AD152" i="2" s="1"/>
  <c r="AF152" i="2" s="1"/>
  <c r="AH152" i="2" s="1"/>
  <c r="AR152" i="2" s="1"/>
  <c r="AQ151" i="2"/>
  <c r="AC151" i="2"/>
  <c r="U151" i="2"/>
  <c r="Q151" i="2"/>
  <c r="E151" i="2"/>
  <c r="F151" i="2" s="1"/>
  <c r="H151" i="2" s="1"/>
  <c r="J151" i="2" s="1"/>
  <c r="L151" i="2" s="1"/>
  <c r="N151" i="2" s="1"/>
  <c r="AQ150" i="2"/>
  <c r="AC150" i="2"/>
  <c r="U150" i="2"/>
  <c r="Q150" i="2"/>
  <c r="F150" i="2"/>
  <c r="H150" i="2" s="1"/>
  <c r="J150" i="2" s="1"/>
  <c r="L150" i="2" s="1"/>
  <c r="N150" i="2" s="1"/>
  <c r="R150" i="2" s="1"/>
  <c r="V150" i="2" s="1"/>
  <c r="X150" i="2" s="1"/>
  <c r="AD150" i="2" s="1"/>
  <c r="AF150" i="2" s="1"/>
  <c r="AH150" i="2" s="1"/>
  <c r="AR150" i="2" s="1"/>
  <c r="E150" i="2"/>
  <c r="AQ149" i="2"/>
  <c r="AC149" i="2"/>
  <c r="U149" i="2"/>
  <c r="Q149" i="2"/>
  <c r="E149" i="2"/>
  <c r="F149" i="2" s="1"/>
  <c r="H149" i="2" s="1"/>
  <c r="J149" i="2" s="1"/>
  <c r="L149" i="2" s="1"/>
  <c r="N149" i="2" s="1"/>
  <c r="AQ148" i="2"/>
  <c r="AC148" i="2"/>
  <c r="U148" i="2"/>
  <c r="Q148" i="2"/>
  <c r="H148" i="2"/>
  <c r="J148" i="2" s="1"/>
  <c r="L148" i="2" s="1"/>
  <c r="N148" i="2" s="1"/>
  <c r="R148" i="2" s="1"/>
  <c r="V148" i="2" s="1"/>
  <c r="X148" i="2" s="1"/>
  <c r="AD148" i="2" s="1"/>
  <c r="AF148" i="2" s="1"/>
  <c r="AH148" i="2" s="1"/>
  <c r="AR148" i="2" s="1"/>
  <c r="F148" i="2"/>
  <c r="E148" i="2"/>
  <c r="AQ147" i="2"/>
  <c r="AC147" i="2"/>
  <c r="U147" i="2"/>
  <c r="Q147" i="2"/>
  <c r="E147" i="2"/>
  <c r="F147" i="2" s="1"/>
  <c r="H147" i="2" s="1"/>
  <c r="J147" i="2" s="1"/>
  <c r="L147" i="2" s="1"/>
  <c r="N147" i="2" s="1"/>
  <c r="AQ146" i="2"/>
  <c r="AC146" i="2"/>
  <c r="U146" i="2"/>
  <c r="Q146" i="2"/>
  <c r="J146" i="2"/>
  <c r="L146" i="2" s="1"/>
  <c r="N146" i="2" s="1"/>
  <c r="R146" i="2" s="1"/>
  <c r="V146" i="2" s="1"/>
  <c r="X146" i="2" s="1"/>
  <c r="AD146" i="2" s="1"/>
  <c r="AF146" i="2" s="1"/>
  <c r="AH146" i="2" s="1"/>
  <c r="AR146" i="2" s="1"/>
  <c r="H146" i="2"/>
  <c r="F146" i="2"/>
  <c r="E146" i="2"/>
  <c r="AQ145" i="2"/>
  <c r="AC145" i="2"/>
  <c r="U145" i="2"/>
  <c r="Q145" i="2"/>
  <c r="E145" i="2"/>
  <c r="F145" i="2" s="1"/>
  <c r="H145" i="2" s="1"/>
  <c r="J145" i="2" s="1"/>
  <c r="L145" i="2" s="1"/>
  <c r="N145" i="2" s="1"/>
  <c r="R145" i="2" s="1"/>
  <c r="V145" i="2" s="1"/>
  <c r="X145" i="2" s="1"/>
  <c r="AD145" i="2" s="1"/>
  <c r="AF145" i="2" s="1"/>
  <c r="AH145" i="2" s="1"/>
  <c r="AR145" i="2" s="1"/>
  <c r="AQ144" i="2"/>
  <c r="AC144" i="2"/>
  <c r="U144" i="2"/>
  <c r="Q144" i="2"/>
  <c r="E144" i="2"/>
  <c r="F144" i="2" s="1"/>
  <c r="H144" i="2" s="1"/>
  <c r="J144" i="2" s="1"/>
  <c r="L144" i="2" s="1"/>
  <c r="N144" i="2" s="1"/>
  <c r="R144" i="2" s="1"/>
  <c r="V144" i="2" s="1"/>
  <c r="X144" i="2" s="1"/>
  <c r="AD144" i="2" s="1"/>
  <c r="AF144" i="2" s="1"/>
  <c r="AH144" i="2" s="1"/>
  <c r="AR144" i="2" s="1"/>
  <c r="AQ143" i="2"/>
  <c r="AC143" i="2"/>
  <c r="U143" i="2"/>
  <c r="Q143" i="2"/>
  <c r="E143" i="2"/>
  <c r="F143" i="2" s="1"/>
  <c r="H143" i="2" s="1"/>
  <c r="J143" i="2" s="1"/>
  <c r="L143" i="2" s="1"/>
  <c r="N143" i="2" s="1"/>
  <c r="AQ142" i="2"/>
  <c r="AC142" i="2"/>
  <c r="U142" i="2"/>
  <c r="Q142" i="2"/>
  <c r="J142" i="2"/>
  <c r="L142" i="2" s="1"/>
  <c r="N142" i="2" s="1"/>
  <c r="E142" i="2"/>
  <c r="F142" i="2" s="1"/>
  <c r="H142" i="2" s="1"/>
  <c r="AQ141" i="2"/>
  <c r="AC141" i="2"/>
  <c r="U141" i="2"/>
  <c r="Q141" i="2"/>
  <c r="N141" i="2"/>
  <c r="R141" i="2" s="1"/>
  <c r="V141" i="2" s="1"/>
  <c r="X141" i="2" s="1"/>
  <c r="AD141" i="2" s="1"/>
  <c r="AF141" i="2" s="1"/>
  <c r="AH141" i="2" s="1"/>
  <c r="AR141" i="2" s="1"/>
  <c r="E141" i="2"/>
  <c r="F141" i="2" s="1"/>
  <c r="H141" i="2" s="1"/>
  <c r="J141" i="2" s="1"/>
  <c r="L141" i="2" s="1"/>
  <c r="AQ140" i="2"/>
  <c r="AC140" i="2"/>
  <c r="U140" i="2"/>
  <c r="Q140" i="2"/>
  <c r="H140" i="2"/>
  <c r="J140" i="2" s="1"/>
  <c r="L140" i="2" s="1"/>
  <c r="N140" i="2" s="1"/>
  <c r="E140" i="2"/>
  <c r="F140" i="2" s="1"/>
  <c r="AQ139" i="2"/>
  <c r="AC139" i="2"/>
  <c r="U139" i="2"/>
  <c r="Q139" i="2"/>
  <c r="L139" i="2"/>
  <c r="N139" i="2" s="1"/>
  <c r="R139" i="2" s="1"/>
  <c r="V139" i="2" s="1"/>
  <c r="X139" i="2" s="1"/>
  <c r="AD139" i="2" s="1"/>
  <c r="AF139" i="2" s="1"/>
  <c r="AH139" i="2" s="1"/>
  <c r="AR139" i="2" s="1"/>
  <c r="E139" i="2"/>
  <c r="F139" i="2" s="1"/>
  <c r="H139" i="2" s="1"/>
  <c r="J139" i="2" s="1"/>
  <c r="AQ138" i="2"/>
  <c r="AC138" i="2"/>
  <c r="U138" i="2"/>
  <c r="Q138" i="2"/>
  <c r="E138" i="2"/>
  <c r="F138" i="2" s="1"/>
  <c r="H138" i="2" s="1"/>
  <c r="J138" i="2" s="1"/>
  <c r="L138" i="2" s="1"/>
  <c r="N138" i="2" s="1"/>
  <c r="R138" i="2" s="1"/>
  <c r="V138" i="2" s="1"/>
  <c r="X138" i="2" s="1"/>
  <c r="AD138" i="2" s="1"/>
  <c r="AF138" i="2" s="1"/>
  <c r="AH138" i="2" s="1"/>
  <c r="AR138" i="2" s="1"/>
  <c r="AQ137" i="2"/>
  <c r="AC137" i="2"/>
  <c r="U137" i="2"/>
  <c r="Q137" i="2"/>
  <c r="F137" i="2"/>
  <c r="H137" i="2" s="1"/>
  <c r="J137" i="2" s="1"/>
  <c r="L137" i="2" s="1"/>
  <c r="N137" i="2" s="1"/>
  <c r="E137" i="2"/>
  <c r="AQ136" i="2"/>
  <c r="AC136" i="2"/>
  <c r="U136" i="2"/>
  <c r="Q136" i="2"/>
  <c r="E136" i="2"/>
  <c r="F136" i="2" s="1"/>
  <c r="H136" i="2" s="1"/>
  <c r="J136" i="2" s="1"/>
  <c r="L136" i="2" s="1"/>
  <c r="N136" i="2" s="1"/>
  <c r="AQ135" i="2"/>
  <c r="AC135" i="2"/>
  <c r="U135" i="2"/>
  <c r="Q135" i="2"/>
  <c r="E135" i="2"/>
  <c r="F135" i="2" s="1"/>
  <c r="H135" i="2" s="1"/>
  <c r="J135" i="2" s="1"/>
  <c r="L135" i="2" s="1"/>
  <c r="N135" i="2" s="1"/>
  <c r="R135" i="2" s="1"/>
  <c r="V135" i="2" s="1"/>
  <c r="X135" i="2" s="1"/>
  <c r="AD135" i="2" s="1"/>
  <c r="AF135" i="2" s="1"/>
  <c r="AH135" i="2" s="1"/>
  <c r="AR135" i="2" s="1"/>
  <c r="AQ134" i="2"/>
  <c r="AC134" i="2"/>
  <c r="U134" i="2"/>
  <c r="Q134" i="2"/>
  <c r="E134" i="2"/>
  <c r="F134" i="2" s="1"/>
  <c r="H134" i="2" s="1"/>
  <c r="J134" i="2" s="1"/>
  <c r="L134" i="2" s="1"/>
  <c r="N134" i="2" s="1"/>
  <c r="AQ133" i="2"/>
  <c r="AC133" i="2"/>
  <c r="U133" i="2"/>
  <c r="Q133" i="2"/>
  <c r="E133" i="2"/>
  <c r="F133" i="2" s="1"/>
  <c r="H133" i="2" s="1"/>
  <c r="J133" i="2" s="1"/>
  <c r="L133" i="2" s="1"/>
  <c r="N133" i="2" s="1"/>
  <c r="R133" i="2" s="1"/>
  <c r="V133" i="2" s="1"/>
  <c r="X133" i="2" s="1"/>
  <c r="AD133" i="2" s="1"/>
  <c r="AF133" i="2" s="1"/>
  <c r="AH133" i="2" s="1"/>
  <c r="AR133" i="2" s="1"/>
  <c r="AQ132" i="2"/>
  <c r="AC132" i="2"/>
  <c r="U132" i="2"/>
  <c r="Q132" i="2"/>
  <c r="H132" i="2"/>
  <c r="J132" i="2" s="1"/>
  <c r="L132" i="2" s="1"/>
  <c r="N132" i="2" s="1"/>
  <c r="E132" i="2"/>
  <c r="F132" i="2" s="1"/>
  <c r="AQ131" i="2"/>
  <c r="AC131" i="2"/>
  <c r="U131" i="2"/>
  <c r="Q131" i="2"/>
  <c r="E131" i="2"/>
  <c r="F131" i="2" s="1"/>
  <c r="H131" i="2" s="1"/>
  <c r="J131" i="2" s="1"/>
  <c r="L131" i="2" s="1"/>
  <c r="N131" i="2" s="1"/>
  <c r="R131" i="2" s="1"/>
  <c r="AQ130" i="2"/>
  <c r="AC130" i="2"/>
  <c r="U130" i="2"/>
  <c r="Q130" i="2"/>
  <c r="E130" i="2"/>
  <c r="F130" i="2" s="1"/>
  <c r="H130" i="2" s="1"/>
  <c r="J130" i="2" s="1"/>
  <c r="L130" i="2" s="1"/>
  <c r="N130" i="2" s="1"/>
  <c r="R130" i="2" s="1"/>
  <c r="V130" i="2" s="1"/>
  <c r="X130" i="2" s="1"/>
  <c r="AD130" i="2" s="1"/>
  <c r="AF130" i="2" s="1"/>
  <c r="AH130" i="2" s="1"/>
  <c r="AR130" i="2" s="1"/>
  <c r="AQ129" i="2"/>
  <c r="AC129" i="2"/>
  <c r="U129" i="2"/>
  <c r="Q129" i="2"/>
  <c r="E129" i="2"/>
  <c r="F129" i="2" s="1"/>
  <c r="H129" i="2" s="1"/>
  <c r="J129" i="2" s="1"/>
  <c r="L129" i="2" s="1"/>
  <c r="N129" i="2" s="1"/>
  <c r="R129" i="2" s="1"/>
  <c r="V129" i="2" s="1"/>
  <c r="X129" i="2" s="1"/>
  <c r="AD129" i="2" s="1"/>
  <c r="AF129" i="2" s="1"/>
  <c r="AH129" i="2" s="1"/>
  <c r="AR129" i="2" s="1"/>
  <c r="AQ128" i="2"/>
  <c r="AC128" i="2"/>
  <c r="U128" i="2"/>
  <c r="Q128" i="2"/>
  <c r="E128" i="2"/>
  <c r="F128" i="2" s="1"/>
  <c r="H128" i="2" s="1"/>
  <c r="J128" i="2" s="1"/>
  <c r="L128" i="2" s="1"/>
  <c r="N128" i="2" s="1"/>
  <c r="AQ127" i="2"/>
  <c r="AC127" i="2"/>
  <c r="U127" i="2"/>
  <c r="Q127" i="2"/>
  <c r="E127" i="2"/>
  <c r="F127" i="2" s="1"/>
  <c r="H127" i="2" s="1"/>
  <c r="J127" i="2" s="1"/>
  <c r="L127" i="2" s="1"/>
  <c r="N127" i="2" s="1"/>
  <c r="AQ126" i="2"/>
  <c r="AC126" i="2"/>
  <c r="U126" i="2"/>
  <c r="Q126" i="2"/>
  <c r="E126" i="2"/>
  <c r="F126" i="2" s="1"/>
  <c r="H126" i="2" s="1"/>
  <c r="J126" i="2" s="1"/>
  <c r="L126" i="2" s="1"/>
  <c r="N126" i="2" s="1"/>
  <c r="AQ125" i="2"/>
  <c r="AC125" i="2"/>
  <c r="U125" i="2"/>
  <c r="Q125" i="2"/>
  <c r="E125" i="2"/>
  <c r="F125" i="2" s="1"/>
  <c r="H125" i="2" s="1"/>
  <c r="J125" i="2" s="1"/>
  <c r="L125" i="2" s="1"/>
  <c r="N125" i="2" s="1"/>
  <c r="R125" i="2" s="1"/>
  <c r="AQ124" i="2"/>
  <c r="AC124" i="2"/>
  <c r="U124" i="2"/>
  <c r="Q124" i="2"/>
  <c r="H124" i="2"/>
  <c r="J124" i="2" s="1"/>
  <c r="L124" i="2" s="1"/>
  <c r="N124" i="2" s="1"/>
  <c r="R124" i="2" s="1"/>
  <c r="V124" i="2" s="1"/>
  <c r="X124" i="2" s="1"/>
  <c r="AD124" i="2" s="1"/>
  <c r="AF124" i="2" s="1"/>
  <c r="AH124" i="2" s="1"/>
  <c r="AR124" i="2" s="1"/>
  <c r="E124" i="2"/>
  <c r="F124" i="2" s="1"/>
  <c r="AQ123" i="2"/>
  <c r="AC123" i="2"/>
  <c r="U123" i="2"/>
  <c r="Q123" i="2"/>
  <c r="E123" i="2"/>
  <c r="F123" i="2" s="1"/>
  <c r="H123" i="2" s="1"/>
  <c r="J123" i="2" s="1"/>
  <c r="L123" i="2" s="1"/>
  <c r="N123" i="2" s="1"/>
  <c r="AQ122" i="2"/>
  <c r="AC122" i="2"/>
  <c r="U122" i="2"/>
  <c r="Q122" i="2"/>
  <c r="E122" i="2"/>
  <c r="F122" i="2" s="1"/>
  <c r="H122" i="2" s="1"/>
  <c r="J122" i="2" s="1"/>
  <c r="L122" i="2" s="1"/>
  <c r="N122" i="2" s="1"/>
  <c r="R122" i="2" s="1"/>
  <c r="AQ121" i="2"/>
  <c r="AC121" i="2"/>
  <c r="U121" i="2"/>
  <c r="Q121" i="2"/>
  <c r="F121" i="2"/>
  <c r="H121" i="2" s="1"/>
  <c r="J121" i="2" s="1"/>
  <c r="L121" i="2" s="1"/>
  <c r="N121" i="2" s="1"/>
  <c r="R121" i="2" s="1"/>
  <c r="E121" i="2"/>
  <c r="AQ120" i="2"/>
  <c r="AC120" i="2"/>
  <c r="U120" i="2"/>
  <c r="Q120" i="2"/>
  <c r="E120" i="2"/>
  <c r="F120" i="2" s="1"/>
  <c r="H120" i="2" s="1"/>
  <c r="J120" i="2" s="1"/>
  <c r="L120" i="2" s="1"/>
  <c r="N120" i="2" s="1"/>
  <c r="AQ119" i="2"/>
  <c r="AC119" i="2"/>
  <c r="U119" i="2"/>
  <c r="Q119" i="2"/>
  <c r="E119" i="2"/>
  <c r="F119" i="2" s="1"/>
  <c r="H119" i="2" s="1"/>
  <c r="J119" i="2" s="1"/>
  <c r="L119" i="2" s="1"/>
  <c r="N119" i="2" s="1"/>
  <c r="R119" i="2" s="1"/>
  <c r="AQ118" i="2"/>
  <c r="AC118" i="2"/>
  <c r="U118" i="2"/>
  <c r="Q118" i="2"/>
  <c r="J118" i="2"/>
  <c r="L118" i="2" s="1"/>
  <c r="N118" i="2" s="1"/>
  <c r="R118" i="2" s="1"/>
  <c r="V118" i="2" s="1"/>
  <c r="X118" i="2" s="1"/>
  <c r="AD118" i="2" s="1"/>
  <c r="AF118" i="2" s="1"/>
  <c r="AH118" i="2" s="1"/>
  <c r="AR118" i="2" s="1"/>
  <c r="E118" i="2"/>
  <c r="F118" i="2" s="1"/>
  <c r="H118" i="2" s="1"/>
  <c r="AQ117" i="2"/>
  <c r="AC117" i="2"/>
  <c r="U117" i="2"/>
  <c r="Q117" i="2"/>
  <c r="E117" i="2"/>
  <c r="F117" i="2" s="1"/>
  <c r="H117" i="2" s="1"/>
  <c r="J117" i="2" s="1"/>
  <c r="L117" i="2" s="1"/>
  <c r="N117" i="2" s="1"/>
  <c r="AQ116" i="2"/>
  <c r="AC116" i="2"/>
  <c r="U116" i="2"/>
  <c r="Q116" i="2"/>
  <c r="E116" i="2"/>
  <c r="F116" i="2" s="1"/>
  <c r="H116" i="2" s="1"/>
  <c r="J116" i="2" s="1"/>
  <c r="L116" i="2" s="1"/>
  <c r="N116" i="2" s="1"/>
  <c r="R116" i="2" s="1"/>
  <c r="V116" i="2" s="1"/>
  <c r="X116" i="2" s="1"/>
  <c r="AD116" i="2" s="1"/>
  <c r="AF116" i="2" s="1"/>
  <c r="AH116" i="2" s="1"/>
  <c r="AR116" i="2" s="1"/>
  <c r="AQ115" i="2"/>
  <c r="AC115" i="2"/>
  <c r="U115" i="2"/>
  <c r="Q115" i="2"/>
  <c r="L115" i="2"/>
  <c r="N115" i="2" s="1"/>
  <c r="E115" i="2"/>
  <c r="F115" i="2" s="1"/>
  <c r="H115" i="2" s="1"/>
  <c r="J115" i="2" s="1"/>
  <c r="AQ114" i="2"/>
  <c r="AC114" i="2"/>
  <c r="U114" i="2"/>
  <c r="Q114" i="2"/>
  <c r="E114" i="2"/>
  <c r="F114" i="2" s="1"/>
  <c r="H114" i="2" s="1"/>
  <c r="J114" i="2" s="1"/>
  <c r="L114" i="2" s="1"/>
  <c r="N114" i="2" s="1"/>
  <c r="R114" i="2" s="1"/>
  <c r="AQ113" i="2"/>
  <c r="AC113" i="2"/>
  <c r="U113" i="2"/>
  <c r="Q113" i="2"/>
  <c r="F113" i="2"/>
  <c r="H113" i="2" s="1"/>
  <c r="J113" i="2" s="1"/>
  <c r="L113" i="2" s="1"/>
  <c r="N113" i="2" s="1"/>
  <c r="R113" i="2" s="1"/>
  <c r="E113" i="2"/>
  <c r="AQ112" i="2"/>
  <c r="AC112" i="2"/>
  <c r="U112" i="2"/>
  <c r="Q112" i="2"/>
  <c r="E112" i="2"/>
  <c r="F112" i="2" s="1"/>
  <c r="H112" i="2" s="1"/>
  <c r="J112" i="2" s="1"/>
  <c r="L112" i="2" s="1"/>
  <c r="N112" i="2" s="1"/>
  <c r="AQ111" i="2"/>
  <c r="AC111" i="2"/>
  <c r="U111" i="2"/>
  <c r="Q111" i="2"/>
  <c r="E111" i="2"/>
  <c r="F111" i="2" s="1"/>
  <c r="H111" i="2" s="1"/>
  <c r="J111" i="2" s="1"/>
  <c r="L111" i="2" s="1"/>
  <c r="N111" i="2" s="1"/>
  <c r="R111" i="2" s="1"/>
  <c r="AQ110" i="2"/>
  <c r="AC110" i="2"/>
  <c r="U110" i="2"/>
  <c r="Q110" i="2"/>
  <c r="J110" i="2"/>
  <c r="L110" i="2" s="1"/>
  <c r="N110" i="2" s="1"/>
  <c r="R110" i="2" s="1"/>
  <c r="V110" i="2" s="1"/>
  <c r="X110" i="2" s="1"/>
  <c r="AD110" i="2" s="1"/>
  <c r="AF110" i="2" s="1"/>
  <c r="AH110" i="2" s="1"/>
  <c r="AR110" i="2" s="1"/>
  <c r="E110" i="2"/>
  <c r="F110" i="2" s="1"/>
  <c r="H110" i="2" s="1"/>
  <c r="AQ109" i="2"/>
  <c r="AC109" i="2"/>
  <c r="U109" i="2"/>
  <c r="Q109" i="2"/>
  <c r="E109" i="2"/>
  <c r="F109" i="2" s="1"/>
  <c r="H109" i="2" s="1"/>
  <c r="J109" i="2" s="1"/>
  <c r="L109" i="2" s="1"/>
  <c r="N109" i="2" s="1"/>
  <c r="R109" i="2" s="1"/>
  <c r="V109" i="2" s="1"/>
  <c r="X109" i="2" s="1"/>
  <c r="AD109" i="2" s="1"/>
  <c r="AF109" i="2" s="1"/>
  <c r="AH109" i="2" s="1"/>
  <c r="AR109" i="2" s="1"/>
  <c r="AQ108" i="2"/>
  <c r="AC108" i="2"/>
  <c r="U108" i="2"/>
  <c r="Q108" i="2"/>
  <c r="H108" i="2"/>
  <c r="J108" i="2" s="1"/>
  <c r="L108" i="2" s="1"/>
  <c r="N108" i="2" s="1"/>
  <c r="R108" i="2" s="1"/>
  <c r="V108" i="2" s="1"/>
  <c r="X108" i="2" s="1"/>
  <c r="AD108" i="2" s="1"/>
  <c r="AF108" i="2" s="1"/>
  <c r="AH108" i="2" s="1"/>
  <c r="AR108" i="2" s="1"/>
  <c r="E108" i="2"/>
  <c r="F108" i="2" s="1"/>
  <c r="AQ107" i="2"/>
  <c r="AC107" i="2"/>
  <c r="U107" i="2"/>
  <c r="Q107" i="2"/>
  <c r="E107" i="2"/>
  <c r="F107" i="2" s="1"/>
  <c r="H107" i="2" s="1"/>
  <c r="J107" i="2" s="1"/>
  <c r="L107" i="2" s="1"/>
  <c r="N107" i="2" s="1"/>
  <c r="R107" i="2" s="1"/>
  <c r="V107" i="2" s="1"/>
  <c r="X107" i="2" s="1"/>
  <c r="AD107" i="2" s="1"/>
  <c r="AF107" i="2" s="1"/>
  <c r="AH107" i="2" s="1"/>
  <c r="AR107" i="2" s="1"/>
  <c r="AQ106" i="2"/>
  <c r="AC106" i="2"/>
  <c r="U106" i="2"/>
  <c r="R106" i="2"/>
  <c r="V106" i="2" s="1"/>
  <c r="X106" i="2" s="1"/>
  <c r="AD106" i="2" s="1"/>
  <c r="AF106" i="2" s="1"/>
  <c r="AH106" i="2" s="1"/>
  <c r="AR106" i="2" s="1"/>
  <c r="Q106" i="2"/>
  <c r="E106" i="2"/>
  <c r="F106" i="2" s="1"/>
  <c r="H106" i="2" s="1"/>
  <c r="J106" i="2" s="1"/>
  <c r="L106" i="2" s="1"/>
  <c r="N106" i="2" s="1"/>
  <c r="AQ105" i="2"/>
  <c r="AC105" i="2"/>
  <c r="U105" i="2"/>
  <c r="Q105" i="2"/>
  <c r="E105" i="2"/>
  <c r="F105" i="2" s="1"/>
  <c r="H105" i="2" s="1"/>
  <c r="J105" i="2" s="1"/>
  <c r="L105" i="2" s="1"/>
  <c r="N105" i="2" s="1"/>
  <c r="R105" i="2" s="1"/>
  <c r="V105" i="2" s="1"/>
  <c r="X105" i="2" s="1"/>
  <c r="AD105" i="2" s="1"/>
  <c r="AF105" i="2" s="1"/>
  <c r="AH105" i="2" s="1"/>
  <c r="AR105" i="2" s="1"/>
  <c r="AQ104" i="2"/>
  <c r="AC104" i="2"/>
  <c r="U104" i="2"/>
  <c r="Q104" i="2"/>
  <c r="E104" i="2"/>
  <c r="F104" i="2" s="1"/>
  <c r="H104" i="2" s="1"/>
  <c r="J104" i="2" s="1"/>
  <c r="L104" i="2" s="1"/>
  <c r="N104" i="2" s="1"/>
  <c r="AQ103" i="2"/>
  <c r="AC103" i="2"/>
  <c r="U103" i="2"/>
  <c r="Q103" i="2"/>
  <c r="E103" i="2"/>
  <c r="F103" i="2" s="1"/>
  <c r="H103" i="2" s="1"/>
  <c r="J103" i="2" s="1"/>
  <c r="L103" i="2" s="1"/>
  <c r="N103" i="2" s="1"/>
  <c r="AQ102" i="2"/>
  <c r="AC102" i="2"/>
  <c r="U102" i="2"/>
  <c r="Q102" i="2"/>
  <c r="J102" i="2"/>
  <c r="L102" i="2" s="1"/>
  <c r="N102" i="2" s="1"/>
  <c r="R102" i="2" s="1"/>
  <c r="V102" i="2" s="1"/>
  <c r="X102" i="2" s="1"/>
  <c r="AD102" i="2" s="1"/>
  <c r="AF102" i="2" s="1"/>
  <c r="AH102" i="2" s="1"/>
  <c r="AR102" i="2" s="1"/>
  <c r="H102" i="2"/>
  <c r="E102" i="2"/>
  <c r="F102" i="2" s="1"/>
  <c r="AQ101" i="2"/>
  <c r="AC101" i="2"/>
  <c r="U101" i="2"/>
  <c r="Q101" i="2"/>
  <c r="E101" i="2"/>
  <c r="F101" i="2" s="1"/>
  <c r="H101" i="2" s="1"/>
  <c r="J101" i="2" s="1"/>
  <c r="L101" i="2" s="1"/>
  <c r="N101" i="2" s="1"/>
  <c r="R101" i="2" s="1"/>
  <c r="AQ100" i="2"/>
  <c r="AC100" i="2"/>
  <c r="U100" i="2"/>
  <c r="Q100" i="2"/>
  <c r="H100" i="2"/>
  <c r="J100" i="2" s="1"/>
  <c r="L100" i="2" s="1"/>
  <c r="N100" i="2" s="1"/>
  <c r="R100" i="2" s="1"/>
  <c r="V100" i="2" s="1"/>
  <c r="X100" i="2" s="1"/>
  <c r="AD100" i="2" s="1"/>
  <c r="AF100" i="2" s="1"/>
  <c r="AH100" i="2" s="1"/>
  <c r="AR100" i="2" s="1"/>
  <c r="F100" i="2"/>
  <c r="E100" i="2"/>
  <c r="AQ99" i="2"/>
  <c r="AC99" i="2"/>
  <c r="U99" i="2"/>
  <c r="Q99" i="2"/>
  <c r="E99" i="2"/>
  <c r="F99" i="2" s="1"/>
  <c r="H99" i="2" s="1"/>
  <c r="J99" i="2" s="1"/>
  <c r="L99" i="2" s="1"/>
  <c r="N99" i="2" s="1"/>
  <c r="AQ98" i="2"/>
  <c r="AC98" i="2"/>
  <c r="U98" i="2"/>
  <c r="Q98" i="2"/>
  <c r="L98" i="2"/>
  <c r="N98" i="2" s="1"/>
  <c r="E98" i="2"/>
  <c r="F98" i="2" s="1"/>
  <c r="H98" i="2" s="1"/>
  <c r="J98" i="2" s="1"/>
  <c r="AQ97" i="2"/>
  <c r="AC97" i="2"/>
  <c r="U97" i="2"/>
  <c r="Q97" i="2"/>
  <c r="E97" i="2"/>
  <c r="F97" i="2" s="1"/>
  <c r="H97" i="2" s="1"/>
  <c r="J97" i="2" s="1"/>
  <c r="L97" i="2" s="1"/>
  <c r="N97" i="2" s="1"/>
  <c r="AQ96" i="2"/>
  <c r="AC96" i="2"/>
  <c r="U96" i="2"/>
  <c r="Q96" i="2"/>
  <c r="L96" i="2"/>
  <c r="N96" i="2" s="1"/>
  <c r="E96" i="2"/>
  <c r="F96" i="2" s="1"/>
  <c r="H96" i="2" s="1"/>
  <c r="J96" i="2" s="1"/>
  <c r="AQ95" i="2"/>
  <c r="AC95" i="2"/>
  <c r="U95" i="2"/>
  <c r="Q95" i="2"/>
  <c r="E95" i="2"/>
  <c r="F95" i="2" s="1"/>
  <c r="H95" i="2" s="1"/>
  <c r="J95" i="2" s="1"/>
  <c r="L95" i="2" s="1"/>
  <c r="N95" i="2" s="1"/>
  <c r="AQ94" i="2"/>
  <c r="AC94" i="2"/>
  <c r="U94" i="2"/>
  <c r="Q94" i="2"/>
  <c r="L94" i="2"/>
  <c r="N94" i="2" s="1"/>
  <c r="E94" i="2"/>
  <c r="F94" i="2" s="1"/>
  <c r="H94" i="2" s="1"/>
  <c r="J94" i="2" s="1"/>
  <c r="AQ93" i="2"/>
  <c r="AC93" i="2"/>
  <c r="U93" i="2"/>
  <c r="Q93" i="2"/>
  <c r="E93" i="2"/>
  <c r="F93" i="2" s="1"/>
  <c r="H93" i="2" s="1"/>
  <c r="J93" i="2" s="1"/>
  <c r="L93" i="2" s="1"/>
  <c r="N93" i="2" s="1"/>
  <c r="AQ92" i="2"/>
  <c r="AC92" i="2"/>
  <c r="U92" i="2"/>
  <c r="Q92" i="2"/>
  <c r="L92" i="2"/>
  <c r="N92" i="2" s="1"/>
  <c r="E92" i="2"/>
  <c r="F92" i="2" s="1"/>
  <c r="H92" i="2" s="1"/>
  <c r="J92" i="2" s="1"/>
  <c r="AQ91" i="2"/>
  <c r="AC91" i="2"/>
  <c r="U91" i="2"/>
  <c r="Q91" i="2"/>
  <c r="E91" i="2"/>
  <c r="F91" i="2" s="1"/>
  <c r="H91" i="2" s="1"/>
  <c r="J91" i="2" s="1"/>
  <c r="L91" i="2" s="1"/>
  <c r="N91" i="2" s="1"/>
  <c r="AQ90" i="2"/>
  <c r="AC90" i="2"/>
  <c r="U90" i="2"/>
  <c r="Q90" i="2"/>
  <c r="L90" i="2"/>
  <c r="N90" i="2" s="1"/>
  <c r="E90" i="2"/>
  <c r="F90" i="2" s="1"/>
  <c r="H90" i="2" s="1"/>
  <c r="J90" i="2" s="1"/>
  <c r="AQ89" i="2"/>
  <c r="AC89" i="2"/>
  <c r="U89" i="2"/>
  <c r="Q89" i="2"/>
  <c r="E89" i="2"/>
  <c r="F89" i="2" s="1"/>
  <c r="H89" i="2" s="1"/>
  <c r="J89" i="2" s="1"/>
  <c r="L89" i="2" s="1"/>
  <c r="N89" i="2" s="1"/>
  <c r="AQ88" i="2"/>
  <c r="AC88" i="2"/>
  <c r="U88" i="2"/>
  <c r="Q88" i="2"/>
  <c r="L88" i="2"/>
  <c r="N88" i="2" s="1"/>
  <c r="E88" i="2"/>
  <c r="F88" i="2" s="1"/>
  <c r="H88" i="2" s="1"/>
  <c r="J88" i="2" s="1"/>
  <c r="AQ87" i="2"/>
  <c r="AC87" i="2"/>
  <c r="U87" i="2"/>
  <c r="Q87" i="2"/>
  <c r="E87" i="2"/>
  <c r="F87" i="2" s="1"/>
  <c r="H87" i="2" s="1"/>
  <c r="J87" i="2" s="1"/>
  <c r="L87" i="2" s="1"/>
  <c r="N87" i="2" s="1"/>
  <c r="AQ86" i="2"/>
  <c r="AC86" i="2"/>
  <c r="U86" i="2"/>
  <c r="Q86" i="2"/>
  <c r="L86" i="2"/>
  <c r="N86" i="2" s="1"/>
  <c r="E86" i="2"/>
  <c r="F86" i="2" s="1"/>
  <c r="H86" i="2" s="1"/>
  <c r="J86" i="2" s="1"/>
  <c r="AQ85" i="2"/>
  <c r="AC85" i="2"/>
  <c r="U85" i="2"/>
  <c r="Q85" i="2"/>
  <c r="E85" i="2"/>
  <c r="F85" i="2" s="1"/>
  <c r="H85" i="2" s="1"/>
  <c r="J85" i="2" s="1"/>
  <c r="L85" i="2" s="1"/>
  <c r="N85" i="2" s="1"/>
  <c r="AQ84" i="2"/>
  <c r="AC84" i="2"/>
  <c r="U84" i="2"/>
  <c r="Q84" i="2"/>
  <c r="L84" i="2"/>
  <c r="N84" i="2" s="1"/>
  <c r="E84" i="2"/>
  <c r="F84" i="2" s="1"/>
  <c r="H84" i="2" s="1"/>
  <c r="J84" i="2" s="1"/>
  <c r="AQ83" i="2"/>
  <c r="AC83" i="2"/>
  <c r="U83" i="2"/>
  <c r="Q83" i="2"/>
  <c r="E83" i="2"/>
  <c r="F83" i="2" s="1"/>
  <c r="H83" i="2" s="1"/>
  <c r="J83" i="2" s="1"/>
  <c r="L83" i="2" s="1"/>
  <c r="N83" i="2" s="1"/>
  <c r="AQ82" i="2"/>
  <c r="AC82" i="2"/>
  <c r="U82" i="2"/>
  <c r="Q82" i="2"/>
  <c r="L82" i="2"/>
  <c r="N82" i="2" s="1"/>
  <c r="E82" i="2"/>
  <c r="F82" i="2" s="1"/>
  <c r="H82" i="2" s="1"/>
  <c r="J82" i="2" s="1"/>
  <c r="AQ81" i="2"/>
  <c r="AC81" i="2"/>
  <c r="U81" i="2"/>
  <c r="Q81" i="2"/>
  <c r="E81" i="2"/>
  <c r="F81" i="2" s="1"/>
  <c r="H81" i="2" s="1"/>
  <c r="J81" i="2" s="1"/>
  <c r="L81" i="2" s="1"/>
  <c r="N81" i="2" s="1"/>
  <c r="AQ80" i="2"/>
  <c r="AC80" i="2"/>
  <c r="U80" i="2"/>
  <c r="Q80" i="2"/>
  <c r="L80" i="2"/>
  <c r="N80" i="2" s="1"/>
  <c r="E80" i="2"/>
  <c r="F80" i="2" s="1"/>
  <c r="H80" i="2" s="1"/>
  <c r="J80" i="2" s="1"/>
  <c r="AQ79" i="2"/>
  <c r="AC79" i="2"/>
  <c r="U79" i="2"/>
  <c r="Q79" i="2"/>
  <c r="E79" i="2"/>
  <c r="F79" i="2" s="1"/>
  <c r="H79" i="2" s="1"/>
  <c r="J79" i="2" s="1"/>
  <c r="L79" i="2" s="1"/>
  <c r="N79" i="2" s="1"/>
  <c r="AQ78" i="2"/>
  <c r="AC78" i="2"/>
  <c r="U78" i="2"/>
  <c r="Q78" i="2"/>
  <c r="L78" i="2"/>
  <c r="N78" i="2" s="1"/>
  <c r="E78" i="2"/>
  <c r="F78" i="2" s="1"/>
  <c r="H78" i="2" s="1"/>
  <c r="J78" i="2" s="1"/>
  <c r="AQ77" i="2"/>
  <c r="AC77" i="2"/>
  <c r="U77" i="2"/>
  <c r="Q77" i="2"/>
  <c r="E77" i="2"/>
  <c r="F77" i="2" s="1"/>
  <c r="H77" i="2" s="1"/>
  <c r="J77" i="2" s="1"/>
  <c r="L77" i="2" s="1"/>
  <c r="N77" i="2" s="1"/>
  <c r="AQ76" i="2"/>
  <c r="AC76" i="2"/>
  <c r="U76" i="2"/>
  <c r="Q76" i="2"/>
  <c r="L76" i="2"/>
  <c r="N76" i="2" s="1"/>
  <c r="E76" i="2"/>
  <c r="F76" i="2" s="1"/>
  <c r="H76" i="2" s="1"/>
  <c r="J76" i="2" s="1"/>
  <c r="AQ75" i="2"/>
  <c r="AC75" i="2"/>
  <c r="U75" i="2"/>
  <c r="Q75" i="2"/>
  <c r="E75" i="2"/>
  <c r="F75" i="2" s="1"/>
  <c r="H75" i="2" s="1"/>
  <c r="J75" i="2" s="1"/>
  <c r="L75" i="2" s="1"/>
  <c r="N75" i="2" s="1"/>
  <c r="AQ74" i="2"/>
  <c r="AC74" i="2"/>
  <c r="U74" i="2"/>
  <c r="Q74" i="2"/>
  <c r="L74" i="2"/>
  <c r="N74" i="2" s="1"/>
  <c r="E74" i="2"/>
  <c r="F74" i="2" s="1"/>
  <c r="H74" i="2" s="1"/>
  <c r="J74" i="2" s="1"/>
  <c r="AQ73" i="2"/>
  <c r="AC73" i="2"/>
  <c r="U73" i="2"/>
  <c r="Q73" i="2"/>
  <c r="E73" i="2"/>
  <c r="F73" i="2" s="1"/>
  <c r="H73" i="2" s="1"/>
  <c r="J73" i="2" s="1"/>
  <c r="L73" i="2" s="1"/>
  <c r="N73" i="2" s="1"/>
  <c r="AQ72" i="2"/>
  <c r="AC72" i="2"/>
  <c r="U72" i="2"/>
  <c r="Q72" i="2"/>
  <c r="L72" i="2"/>
  <c r="N72" i="2" s="1"/>
  <c r="E72" i="2"/>
  <c r="F72" i="2" s="1"/>
  <c r="H72" i="2" s="1"/>
  <c r="J72" i="2" s="1"/>
  <c r="AQ71" i="2"/>
  <c r="AC71" i="2"/>
  <c r="U71" i="2"/>
  <c r="Q71" i="2"/>
  <c r="E71" i="2"/>
  <c r="F71" i="2" s="1"/>
  <c r="H71" i="2" s="1"/>
  <c r="J71" i="2" s="1"/>
  <c r="L71" i="2" s="1"/>
  <c r="N71" i="2" s="1"/>
  <c r="AQ70" i="2"/>
  <c r="AC70" i="2"/>
  <c r="U70" i="2"/>
  <c r="Q70" i="2"/>
  <c r="L70" i="2"/>
  <c r="N70" i="2" s="1"/>
  <c r="E70" i="2"/>
  <c r="F70" i="2" s="1"/>
  <c r="H70" i="2" s="1"/>
  <c r="J70" i="2" s="1"/>
  <c r="AQ69" i="2"/>
  <c r="AC69" i="2"/>
  <c r="U69" i="2"/>
  <c r="Q69" i="2"/>
  <c r="E69" i="2"/>
  <c r="F69" i="2" s="1"/>
  <c r="H69" i="2" s="1"/>
  <c r="J69" i="2" s="1"/>
  <c r="L69" i="2" s="1"/>
  <c r="N69" i="2" s="1"/>
  <c r="AQ68" i="2"/>
  <c r="AC68" i="2"/>
  <c r="U68" i="2"/>
  <c r="Q68" i="2"/>
  <c r="L68" i="2"/>
  <c r="N68" i="2" s="1"/>
  <c r="E68" i="2"/>
  <c r="F68" i="2" s="1"/>
  <c r="H68" i="2" s="1"/>
  <c r="J68" i="2" s="1"/>
  <c r="AQ67" i="2"/>
  <c r="AC67" i="2"/>
  <c r="U67" i="2"/>
  <c r="Q67" i="2"/>
  <c r="E67" i="2"/>
  <c r="F67" i="2" s="1"/>
  <c r="H67" i="2" s="1"/>
  <c r="J67" i="2" s="1"/>
  <c r="L67" i="2" s="1"/>
  <c r="N67" i="2" s="1"/>
  <c r="AQ66" i="2"/>
  <c r="AC66" i="2"/>
  <c r="U66" i="2"/>
  <c r="Q66" i="2"/>
  <c r="L66" i="2"/>
  <c r="N66" i="2" s="1"/>
  <c r="E66" i="2"/>
  <c r="F66" i="2" s="1"/>
  <c r="H66" i="2" s="1"/>
  <c r="J66" i="2" s="1"/>
  <c r="AQ65" i="2"/>
  <c r="AC65" i="2"/>
  <c r="U65" i="2"/>
  <c r="Q65" i="2"/>
  <c r="E65" i="2"/>
  <c r="F65" i="2" s="1"/>
  <c r="H65" i="2" s="1"/>
  <c r="J65" i="2" s="1"/>
  <c r="L65" i="2" s="1"/>
  <c r="N65" i="2" s="1"/>
  <c r="AQ64" i="2"/>
  <c r="AC64" i="2"/>
  <c r="U64" i="2"/>
  <c r="Q64" i="2"/>
  <c r="L64" i="2"/>
  <c r="N64" i="2" s="1"/>
  <c r="E64" i="2"/>
  <c r="F64" i="2" s="1"/>
  <c r="H64" i="2" s="1"/>
  <c r="J64" i="2" s="1"/>
  <c r="AQ63" i="2"/>
  <c r="AC63" i="2"/>
  <c r="U63" i="2"/>
  <c r="Q63" i="2"/>
  <c r="E63" i="2"/>
  <c r="F63" i="2" s="1"/>
  <c r="H63" i="2" s="1"/>
  <c r="J63" i="2" s="1"/>
  <c r="L63" i="2" s="1"/>
  <c r="N63" i="2" s="1"/>
  <c r="AQ62" i="2"/>
  <c r="AC62" i="2"/>
  <c r="U62" i="2"/>
  <c r="Q62" i="2"/>
  <c r="L62" i="2"/>
  <c r="N62" i="2" s="1"/>
  <c r="E62" i="2"/>
  <c r="F62" i="2" s="1"/>
  <c r="H62" i="2" s="1"/>
  <c r="J62" i="2" s="1"/>
  <c r="AQ61" i="2"/>
  <c r="AC61" i="2"/>
  <c r="U61" i="2"/>
  <c r="Q61" i="2"/>
  <c r="E61" i="2"/>
  <c r="F61" i="2" s="1"/>
  <c r="H61" i="2" s="1"/>
  <c r="J61" i="2" s="1"/>
  <c r="L61" i="2" s="1"/>
  <c r="N61" i="2" s="1"/>
  <c r="AQ60" i="2"/>
  <c r="AC60" i="2"/>
  <c r="U60" i="2"/>
  <c r="Q60" i="2"/>
  <c r="L60" i="2"/>
  <c r="N60" i="2" s="1"/>
  <c r="E60" i="2"/>
  <c r="F60" i="2" s="1"/>
  <c r="H60" i="2" s="1"/>
  <c r="J60" i="2" s="1"/>
  <c r="AQ59" i="2"/>
  <c r="AC59" i="2"/>
  <c r="U59" i="2"/>
  <c r="Q59" i="2"/>
  <c r="E59" i="2"/>
  <c r="F59" i="2" s="1"/>
  <c r="H59" i="2" s="1"/>
  <c r="J59" i="2" s="1"/>
  <c r="L59" i="2" s="1"/>
  <c r="N59" i="2" s="1"/>
  <c r="AQ58" i="2"/>
  <c r="AC58" i="2"/>
  <c r="U58" i="2"/>
  <c r="Q58" i="2"/>
  <c r="L58" i="2"/>
  <c r="N58" i="2" s="1"/>
  <c r="E58" i="2"/>
  <c r="F58" i="2" s="1"/>
  <c r="H58" i="2" s="1"/>
  <c r="J58" i="2" s="1"/>
  <c r="AQ57" i="2"/>
  <c r="AC57" i="2"/>
  <c r="U57" i="2"/>
  <c r="Q57" i="2"/>
  <c r="E57" i="2"/>
  <c r="F57" i="2" s="1"/>
  <c r="H57" i="2" s="1"/>
  <c r="J57" i="2" s="1"/>
  <c r="L57" i="2" s="1"/>
  <c r="N57" i="2" s="1"/>
  <c r="AQ56" i="2"/>
  <c r="AC56" i="2"/>
  <c r="U56" i="2"/>
  <c r="Q56" i="2"/>
  <c r="L56" i="2"/>
  <c r="N56" i="2" s="1"/>
  <c r="E56" i="2"/>
  <c r="F56" i="2" s="1"/>
  <c r="H56" i="2" s="1"/>
  <c r="J56" i="2" s="1"/>
  <c r="AQ55" i="2"/>
  <c r="AC55" i="2"/>
  <c r="U55" i="2"/>
  <c r="Q55" i="2"/>
  <c r="F55" i="2"/>
  <c r="H55" i="2" s="1"/>
  <c r="J55" i="2" s="1"/>
  <c r="L55" i="2" s="1"/>
  <c r="N55" i="2" s="1"/>
  <c r="E55" i="2"/>
  <c r="AQ54" i="2"/>
  <c r="AC54" i="2"/>
  <c r="U54" i="2"/>
  <c r="Q54" i="2"/>
  <c r="E54" i="2"/>
  <c r="F54" i="2" s="1"/>
  <c r="H54" i="2" s="1"/>
  <c r="J54" i="2" s="1"/>
  <c r="L54" i="2" s="1"/>
  <c r="N54" i="2" s="1"/>
  <c r="AQ53" i="2"/>
  <c r="AC53" i="2"/>
  <c r="U53" i="2"/>
  <c r="Q53" i="2"/>
  <c r="F53" i="2"/>
  <c r="H53" i="2" s="1"/>
  <c r="J53" i="2" s="1"/>
  <c r="L53" i="2" s="1"/>
  <c r="N53" i="2" s="1"/>
  <c r="E53" i="2"/>
  <c r="AQ52" i="2"/>
  <c r="AC52" i="2"/>
  <c r="U52" i="2"/>
  <c r="Q52" i="2"/>
  <c r="E52" i="2"/>
  <c r="F52" i="2" s="1"/>
  <c r="H52" i="2" s="1"/>
  <c r="J52" i="2" s="1"/>
  <c r="L52" i="2" s="1"/>
  <c r="N52" i="2" s="1"/>
  <c r="AQ51" i="2"/>
  <c r="AC51" i="2"/>
  <c r="U51" i="2"/>
  <c r="Q51" i="2"/>
  <c r="H51" i="2"/>
  <c r="J51" i="2" s="1"/>
  <c r="L51" i="2" s="1"/>
  <c r="N51" i="2" s="1"/>
  <c r="R51" i="2" s="1"/>
  <c r="V51" i="2" s="1"/>
  <c r="X51" i="2" s="1"/>
  <c r="AD51" i="2" s="1"/>
  <c r="AF51" i="2" s="1"/>
  <c r="AH51" i="2" s="1"/>
  <c r="AR51" i="2" s="1"/>
  <c r="F51" i="2"/>
  <c r="E51" i="2"/>
  <c r="AQ50" i="2"/>
  <c r="AC50" i="2"/>
  <c r="U50" i="2"/>
  <c r="Q50" i="2"/>
  <c r="E50" i="2"/>
  <c r="F50" i="2" s="1"/>
  <c r="H50" i="2" s="1"/>
  <c r="J50" i="2" s="1"/>
  <c r="L50" i="2" s="1"/>
  <c r="N50" i="2" s="1"/>
  <c r="R50" i="2" s="1"/>
  <c r="V50" i="2" s="1"/>
  <c r="X50" i="2" s="1"/>
  <c r="AD50" i="2" s="1"/>
  <c r="AF50" i="2" s="1"/>
  <c r="AH50" i="2" s="1"/>
  <c r="AR50" i="2" s="1"/>
  <c r="AQ49" i="2"/>
  <c r="AC49" i="2"/>
  <c r="U49" i="2"/>
  <c r="Q49" i="2"/>
  <c r="H49" i="2"/>
  <c r="J49" i="2" s="1"/>
  <c r="L49" i="2" s="1"/>
  <c r="N49" i="2" s="1"/>
  <c r="F49" i="2"/>
  <c r="E49" i="2"/>
  <c r="AQ48" i="2"/>
  <c r="AC48" i="2"/>
  <c r="U48" i="2"/>
  <c r="Q48" i="2"/>
  <c r="L48" i="2"/>
  <c r="N48" i="2" s="1"/>
  <c r="R48" i="2" s="1"/>
  <c r="E48" i="2"/>
  <c r="F48" i="2" s="1"/>
  <c r="H48" i="2" s="1"/>
  <c r="J48" i="2" s="1"/>
  <c r="AQ47" i="2"/>
  <c r="AC47" i="2"/>
  <c r="U47" i="2"/>
  <c r="Q47" i="2"/>
  <c r="E47" i="2"/>
  <c r="F47" i="2" s="1"/>
  <c r="H47" i="2" s="1"/>
  <c r="J47" i="2" s="1"/>
  <c r="L47" i="2" s="1"/>
  <c r="N47" i="2" s="1"/>
  <c r="AQ46" i="2"/>
  <c r="AC46" i="2"/>
  <c r="U46" i="2"/>
  <c r="Q46" i="2"/>
  <c r="E46" i="2"/>
  <c r="F46" i="2" s="1"/>
  <c r="H46" i="2" s="1"/>
  <c r="J46" i="2" s="1"/>
  <c r="L46" i="2" s="1"/>
  <c r="N46" i="2" s="1"/>
  <c r="AQ45" i="2"/>
  <c r="AC45" i="2"/>
  <c r="U45" i="2"/>
  <c r="Q45" i="2"/>
  <c r="E45" i="2"/>
  <c r="F45" i="2" s="1"/>
  <c r="H45" i="2" s="1"/>
  <c r="J45" i="2" s="1"/>
  <c r="L45" i="2" s="1"/>
  <c r="N45" i="2" s="1"/>
  <c r="AQ44" i="2"/>
  <c r="AC44" i="2"/>
  <c r="U44" i="2"/>
  <c r="Q44" i="2"/>
  <c r="E44" i="2"/>
  <c r="F44" i="2" s="1"/>
  <c r="H44" i="2" s="1"/>
  <c r="J44" i="2" s="1"/>
  <c r="L44" i="2" s="1"/>
  <c r="N44" i="2" s="1"/>
  <c r="AQ43" i="2"/>
  <c r="AC43" i="2"/>
  <c r="U43" i="2"/>
  <c r="Q43" i="2"/>
  <c r="E43" i="2"/>
  <c r="F43" i="2" s="1"/>
  <c r="H43" i="2" s="1"/>
  <c r="J43" i="2" s="1"/>
  <c r="L43" i="2" s="1"/>
  <c r="N43" i="2" s="1"/>
  <c r="R43" i="2" s="1"/>
  <c r="V43" i="2" s="1"/>
  <c r="X43" i="2" s="1"/>
  <c r="AD43" i="2" s="1"/>
  <c r="AF43" i="2" s="1"/>
  <c r="AH43" i="2" s="1"/>
  <c r="AR43" i="2" s="1"/>
  <c r="AQ42" i="2"/>
  <c r="AC42" i="2"/>
  <c r="U42" i="2"/>
  <c r="Q42" i="2"/>
  <c r="E42" i="2"/>
  <c r="F42" i="2" s="1"/>
  <c r="H42" i="2" s="1"/>
  <c r="J42" i="2" s="1"/>
  <c r="L42" i="2" s="1"/>
  <c r="N42" i="2" s="1"/>
  <c r="AQ41" i="2"/>
  <c r="AC41" i="2"/>
  <c r="U41" i="2"/>
  <c r="Q41" i="2"/>
  <c r="E41" i="2"/>
  <c r="F41" i="2" s="1"/>
  <c r="H41" i="2" s="1"/>
  <c r="J41" i="2" s="1"/>
  <c r="L41" i="2" s="1"/>
  <c r="N41" i="2" s="1"/>
  <c r="AQ40" i="2"/>
  <c r="AC40" i="2"/>
  <c r="U40" i="2"/>
  <c r="Q40" i="2"/>
  <c r="E40" i="2"/>
  <c r="F40" i="2" s="1"/>
  <c r="H40" i="2" s="1"/>
  <c r="J40" i="2" s="1"/>
  <c r="L40" i="2" s="1"/>
  <c r="N40" i="2" s="1"/>
  <c r="AQ39" i="2"/>
  <c r="AC39" i="2"/>
  <c r="U39" i="2"/>
  <c r="Q39" i="2"/>
  <c r="E39" i="2"/>
  <c r="F39" i="2" s="1"/>
  <c r="H39" i="2" s="1"/>
  <c r="J39" i="2" s="1"/>
  <c r="L39" i="2" s="1"/>
  <c r="N39" i="2" s="1"/>
  <c r="R39" i="2" s="1"/>
  <c r="V39" i="2" s="1"/>
  <c r="X39" i="2" s="1"/>
  <c r="AD39" i="2" s="1"/>
  <c r="AF39" i="2" s="1"/>
  <c r="AH39" i="2" s="1"/>
  <c r="AR39" i="2" s="1"/>
  <c r="AQ38" i="2"/>
  <c r="AC38" i="2"/>
  <c r="U38" i="2"/>
  <c r="Q38" i="2"/>
  <c r="E38" i="2"/>
  <c r="F38" i="2" s="1"/>
  <c r="H38" i="2" s="1"/>
  <c r="J38" i="2" s="1"/>
  <c r="L38" i="2" s="1"/>
  <c r="N38" i="2" s="1"/>
  <c r="AQ37" i="2"/>
  <c r="AC37" i="2"/>
  <c r="U37" i="2"/>
  <c r="Q37" i="2"/>
  <c r="E37" i="2"/>
  <c r="F37" i="2" s="1"/>
  <c r="H37" i="2" s="1"/>
  <c r="J37" i="2" s="1"/>
  <c r="L37" i="2" s="1"/>
  <c r="N37" i="2" s="1"/>
  <c r="AQ36" i="2"/>
  <c r="AC36" i="2"/>
  <c r="U36" i="2"/>
  <c r="Q36" i="2"/>
  <c r="E36" i="2"/>
  <c r="F36" i="2" s="1"/>
  <c r="H36" i="2" s="1"/>
  <c r="J36" i="2" s="1"/>
  <c r="L36" i="2" s="1"/>
  <c r="N36" i="2" s="1"/>
  <c r="AQ35" i="2"/>
  <c r="AC35" i="2"/>
  <c r="U35" i="2"/>
  <c r="Q35" i="2"/>
  <c r="H35" i="2"/>
  <c r="J35" i="2" s="1"/>
  <c r="L35" i="2" s="1"/>
  <c r="N35" i="2" s="1"/>
  <c r="F35" i="2"/>
  <c r="E35" i="2"/>
  <c r="AQ34" i="2"/>
  <c r="AC34" i="2"/>
  <c r="U34" i="2"/>
  <c r="Q34" i="2"/>
  <c r="E34" i="2"/>
  <c r="F34" i="2" s="1"/>
  <c r="H34" i="2" s="1"/>
  <c r="J34" i="2" s="1"/>
  <c r="L34" i="2" s="1"/>
  <c r="N34" i="2" s="1"/>
  <c r="AQ33" i="2"/>
  <c r="AC33" i="2"/>
  <c r="U33" i="2"/>
  <c r="Q33" i="2"/>
  <c r="H33" i="2"/>
  <c r="J33" i="2" s="1"/>
  <c r="L33" i="2" s="1"/>
  <c r="N33" i="2" s="1"/>
  <c r="F33" i="2"/>
  <c r="E33" i="2"/>
  <c r="AQ32" i="2"/>
  <c r="AC32" i="2"/>
  <c r="U32" i="2"/>
  <c r="Q32" i="2"/>
  <c r="L32" i="2"/>
  <c r="N32" i="2" s="1"/>
  <c r="R32" i="2" s="1"/>
  <c r="V32" i="2" s="1"/>
  <c r="X32" i="2" s="1"/>
  <c r="AD32" i="2" s="1"/>
  <c r="AF32" i="2" s="1"/>
  <c r="AH32" i="2" s="1"/>
  <c r="AR32" i="2" s="1"/>
  <c r="E32" i="2"/>
  <c r="F32" i="2" s="1"/>
  <c r="H32" i="2" s="1"/>
  <c r="J32" i="2" s="1"/>
  <c r="AQ31" i="2"/>
  <c r="AC31" i="2"/>
  <c r="U31" i="2"/>
  <c r="Q31" i="2"/>
  <c r="E31" i="2"/>
  <c r="F31" i="2" s="1"/>
  <c r="H31" i="2" s="1"/>
  <c r="J31" i="2" s="1"/>
  <c r="L31" i="2" s="1"/>
  <c r="N31" i="2" s="1"/>
  <c r="AQ30" i="2"/>
  <c r="AC30" i="2"/>
  <c r="U30" i="2"/>
  <c r="Q30" i="2"/>
  <c r="E30" i="2"/>
  <c r="F30" i="2" s="1"/>
  <c r="H30" i="2" s="1"/>
  <c r="J30" i="2" s="1"/>
  <c r="L30" i="2" s="1"/>
  <c r="N30" i="2" s="1"/>
  <c r="AQ29" i="2"/>
  <c r="AC29" i="2"/>
  <c r="U29" i="2"/>
  <c r="Q29" i="2"/>
  <c r="J29" i="2"/>
  <c r="L29" i="2" s="1"/>
  <c r="N29" i="2" s="1"/>
  <c r="R29" i="2" s="1"/>
  <c r="V29" i="2" s="1"/>
  <c r="X29" i="2" s="1"/>
  <c r="AD29" i="2" s="1"/>
  <c r="AF29" i="2" s="1"/>
  <c r="AH29" i="2" s="1"/>
  <c r="AR29" i="2" s="1"/>
  <c r="H29" i="2"/>
  <c r="E29" i="2"/>
  <c r="F29" i="2" s="1"/>
  <c r="AQ28" i="2"/>
  <c r="AC28" i="2"/>
  <c r="U28" i="2"/>
  <c r="Q28" i="2"/>
  <c r="E28" i="2"/>
  <c r="F28" i="2" s="1"/>
  <c r="H28" i="2" s="1"/>
  <c r="J28" i="2" s="1"/>
  <c r="L28" i="2" s="1"/>
  <c r="N28" i="2" s="1"/>
  <c r="R28" i="2" s="1"/>
  <c r="AQ27" i="2"/>
  <c r="AC27" i="2"/>
  <c r="U27" i="2"/>
  <c r="Q27" i="2"/>
  <c r="H27" i="2"/>
  <c r="J27" i="2" s="1"/>
  <c r="L27" i="2" s="1"/>
  <c r="N27" i="2" s="1"/>
  <c r="R27" i="2" s="1"/>
  <c r="V27" i="2" s="1"/>
  <c r="X27" i="2" s="1"/>
  <c r="AD27" i="2" s="1"/>
  <c r="AF27" i="2" s="1"/>
  <c r="AH27" i="2" s="1"/>
  <c r="AR27" i="2" s="1"/>
  <c r="F27" i="2"/>
  <c r="E27" i="2"/>
  <c r="AQ26" i="2"/>
  <c r="AC26" i="2"/>
  <c r="U26" i="2"/>
  <c r="Q26" i="2"/>
  <c r="E26" i="2"/>
  <c r="F26" i="2" s="1"/>
  <c r="H26" i="2" s="1"/>
  <c r="J26" i="2" s="1"/>
  <c r="L26" i="2" s="1"/>
  <c r="N26" i="2" s="1"/>
  <c r="R26" i="2" s="1"/>
  <c r="AQ25" i="2"/>
  <c r="AC25" i="2"/>
  <c r="U25" i="2"/>
  <c r="Q25" i="2"/>
  <c r="H25" i="2"/>
  <c r="J25" i="2" s="1"/>
  <c r="L25" i="2" s="1"/>
  <c r="N25" i="2" s="1"/>
  <c r="R25" i="2" s="1"/>
  <c r="V25" i="2" s="1"/>
  <c r="X25" i="2" s="1"/>
  <c r="AD25" i="2" s="1"/>
  <c r="AF25" i="2" s="1"/>
  <c r="AH25" i="2" s="1"/>
  <c r="AR25" i="2" s="1"/>
  <c r="E25" i="2"/>
  <c r="F25" i="2" s="1"/>
  <c r="AQ24" i="2"/>
  <c r="AC24" i="2"/>
  <c r="U24" i="2"/>
  <c r="Q24" i="2"/>
  <c r="E24" i="2"/>
  <c r="F24" i="2" s="1"/>
  <c r="H24" i="2" s="1"/>
  <c r="J24" i="2" s="1"/>
  <c r="L24" i="2" s="1"/>
  <c r="N24" i="2" s="1"/>
  <c r="R24" i="2" s="1"/>
  <c r="V24" i="2" s="1"/>
  <c r="X24" i="2" s="1"/>
  <c r="AD24" i="2" s="1"/>
  <c r="AF24" i="2" s="1"/>
  <c r="AH24" i="2" s="1"/>
  <c r="AR24" i="2" s="1"/>
  <c r="AQ23" i="2"/>
  <c r="AC23" i="2"/>
  <c r="U23" i="2"/>
  <c r="Q23" i="2"/>
  <c r="E23" i="2"/>
  <c r="F23" i="2" s="1"/>
  <c r="H23" i="2" s="1"/>
  <c r="J23" i="2" s="1"/>
  <c r="L23" i="2" s="1"/>
  <c r="N23" i="2" s="1"/>
  <c r="AQ22" i="2"/>
  <c r="AC22" i="2"/>
  <c r="U22" i="2"/>
  <c r="Q22" i="2"/>
  <c r="E22" i="2"/>
  <c r="F22" i="2" s="1"/>
  <c r="H22" i="2" s="1"/>
  <c r="J22" i="2" s="1"/>
  <c r="L22" i="2" s="1"/>
  <c r="N22" i="2" s="1"/>
  <c r="R22" i="2" s="1"/>
  <c r="V22" i="2" s="1"/>
  <c r="X22" i="2" s="1"/>
  <c r="AD22" i="2" s="1"/>
  <c r="AF22" i="2" s="1"/>
  <c r="AH22" i="2" s="1"/>
  <c r="AR22" i="2" s="1"/>
  <c r="AQ21" i="2"/>
  <c r="AC21" i="2"/>
  <c r="U21" i="2"/>
  <c r="Q21" i="2"/>
  <c r="E21" i="2"/>
  <c r="F21" i="2" s="1"/>
  <c r="H21" i="2" s="1"/>
  <c r="J21" i="2" s="1"/>
  <c r="L21" i="2" s="1"/>
  <c r="N21" i="2" s="1"/>
  <c r="AQ20" i="2"/>
  <c r="AC20" i="2"/>
  <c r="U20" i="2"/>
  <c r="Q20" i="2"/>
  <c r="F20" i="2"/>
  <c r="H20" i="2" s="1"/>
  <c r="J20" i="2" s="1"/>
  <c r="L20" i="2" s="1"/>
  <c r="N20" i="2" s="1"/>
  <c r="R20" i="2" s="1"/>
  <c r="V20" i="2" s="1"/>
  <c r="X20" i="2" s="1"/>
  <c r="AD20" i="2" s="1"/>
  <c r="AF20" i="2" s="1"/>
  <c r="AH20" i="2" s="1"/>
  <c r="AR20" i="2" s="1"/>
  <c r="E20" i="2"/>
  <c r="AQ19" i="2"/>
  <c r="AC19" i="2"/>
  <c r="U19" i="2"/>
  <c r="Q19" i="2"/>
  <c r="F19" i="2"/>
  <c r="H19" i="2" s="1"/>
  <c r="J19" i="2" s="1"/>
  <c r="L19" i="2" s="1"/>
  <c r="N19" i="2" s="1"/>
  <c r="E19" i="2"/>
  <c r="AQ18" i="2"/>
  <c r="AC18" i="2"/>
  <c r="U18" i="2"/>
  <c r="Q18" i="2"/>
  <c r="E18" i="2"/>
  <c r="F18" i="2" s="1"/>
  <c r="H18" i="2" s="1"/>
  <c r="J18" i="2" s="1"/>
  <c r="L18" i="2" s="1"/>
  <c r="N18" i="2" s="1"/>
  <c r="R18" i="2" s="1"/>
  <c r="V18" i="2" s="1"/>
  <c r="X18" i="2" s="1"/>
  <c r="AD18" i="2" s="1"/>
  <c r="AF18" i="2" s="1"/>
  <c r="AH18" i="2" s="1"/>
  <c r="AR18" i="2" s="1"/>
  <c r="AQ17" i="2"/>
  <c r="AC17" i="2"/>
  <c r="U17" i="2"/>
  <c r="Q17" i="2"/>
  <c r="E17" i="2"/>
  <c r="F17" i="2" s="1"/>
  <c r="H17" i="2" s="1"/>
  <c r="J17" i="2" s="1"/>
  <c r="L17" i="2" s="1"/>
  <c r="N17" i="2" s="1"/>
  <c r="AQ16" i="2"/>
  <c r="AC16" i="2"/>
  <c r="U16" i="2"/>
  <c r="Q16" i="2"/>
  <c r="F16" i="2"/>
  <c r="H16" i="2" s="1"/>
  <c r="J16" i="2" s="1"/>
  <c r="L16" i="2" s="1"/>
  <c r="N16" i="2" s="1"/>
  <c r="R16" i="2" s="1"/>
  <c r="V16" i="2" s="1"/>
  <c r="X16" i="2" s="1"/>
  <c r="AD16" i="2" s="1"/>
  <c r="AF16" i="2" s="1"/>
  <c r="AH16" i="2" s="1"/>
  <c r="AR16" i="2" s="1"/>
  <c r="E16" i="2"/>
  <c r="AQ15" i="2"/>
  <c r="AC15" i="2"/>
  <c r="U15" i="2"/>
  <c r="Q15" i="2"/>
  <c r="F15" i="2"/>
  <c r="H15" i="2" s="1"/>
  <c r="J15" i="2" s="1"/>
  <c r="L15" i="2" s="1"/>
  <c r="N15" i="2" s="1"/>
  <c r="E15" i="2"/>
  <c r="AQ14" i="2"/>
  <c r="AC14" i="2"/>
  <c r="U14" i="2"/>
  <c r="Q14" i="2"/>
  <c r="E14" i="2"/>
  <c r="F14" i="2" s="1"/>
  <c r="H14" i="2" s="1"/>
  <c r="J14" i="2" s="1"/>
  <c r="L14" i="2" s="1"/>
  <c r="N14" i="2" s="1"/>
  <c r="R14" i="2" s="1"/>
  <c r="V14" i="2" s="1"/>
  <c r="X14" i="2" s="1"/>
  <c r="AD14" i="2" s="1"/>
  <c r="AF14" i="2" s="1"/>
  <c r="AH14" i="2" s="1"/>
  <c r="AR14" i="2" s="1"/>
  <c r="AQ13" i="2"/>
  <c r="AC13" i="2"/>
  <c r="U13" i="2"/>
  <c r="Q13" i="2"/>
  <c r="E13" i="2"/>
  <c r="F13" i="2" s="1"/>
  <c r="H13" i="2" s="1"/>
  <c r="J13" i="2" s="1"/>
  <c r="L13" i="2" s="1"/>
  <c r="N13" i="2" s="1"/>
  <c r="AQ12" i="2"/>
  <c r="AC12" i="2"/>
  <c r="U12" i="2"/>
  <c r="Q12" i="2"/>
  <c r="F12" i="2"/>
  <c r="H12" i="2" s="1"/>
  <c r="J12" i="2" s="1"/>
  <c r="L12" i="2" s="1"/>
  <c r="N12" i="2" s="1"/>
  <c r="R12" i="2" s="1"/>
  <c r="V12" i="2" s="1"/>
  <c r="X12" i="2" s="1"/>
  <c r="AD12" i="2" s="1"/>
  <c r="AF12" i="2" s="1"/>
  <c r="AH12" i="2" s="1"/>
  <c r="AR12" i="2" s="1"/>
  <c r="E12" i="2"/>
  <c r="AQ11" i="2"/>
  <c r="AC11" i="2"/>
  <c r="U11" i="2"/>
  <c r="Q11" i="2"/>
  <c r="F11" i="2"/>
  <c r="H11" i="2" s="1"/>
  <c r="J11" i="2" s="1"/>
  <c r="L11" i="2" s="1"/>
  <c r="N11" i="2" s="1"/>
  <c r="E11" i="2"/>
  <c r="AQ10" i="2"/>
  <c r="AC10" i="2"/>
  <c r="U10" i="2"/>
  <c r="Q10" i="2"/>
  <c r="E10" i="2"/>
  <c r="F10" i="2" s="1"/>
  <c r="H10" i="2" s="1"/>
  <c r="J10" i="2" s="1"/>
  <c r="L10" i="2" s="1"/>
  <c r="N10" i="2" s="1"/>
  <c r="R10" i="2" s="1"/>
  <c r="V10" i="2" s="1"/>
  <c r="X10" i="2" s="1"/>
  <c r="AD10" i="2" s="1"/>
  <c r="AF10" i="2" s="1"/>
  <c r="AH10" i="2" s="1"/>
  <c r="AR10" i="2" s="1"/>
  <c r="AQ9" i="2"/>
  <c r="AC9" i="2"/>
  <c r="U9" i="2"/>
  <c r="Q9" i="2"/>
  <c r="J9" i="2"/>
  <c r="L9" i="2" s="1"/>
  <c r="N9" i="2" s="1"/>
  <c r="H9" i="2"/>
  <c r="F9" i="2"/>
  <c r="E9" i="2"/>
  <c r="R9" i="2" l="1"/>
  <c r="V9" i="2" s="1"/>
  <c r="X9" i="2" s="1"/>
  <c r="AD9" i="2" s="1"/>
  <c r="AF9" i="2" s="1"/>
  <c r="AH9" i="2" s="1"/>
  <c r="AR9" i="2" s="1"/>
  <c r="R13" i="2"/>
  <c r="V13" i="2" s="1"/>
  <c r="X13" i="2" s="1"/>
  <c r="AD13" i="2" s="1"/>
  <c r="AF13" i="2" s="1"/>
  <c r="AH13" i="2" s="1"/>
  <c r="AR13" i="2" s="1"/>
  <c r="R17" i="2"/>
  <c r="V17" i="2" s="1"/>
  <c r="X17" i="2" s="1"/>
  <c r="AD17" i="2" s="1"/>
  <c r="AF17" i="2" s="1"/>
  <c r="AH17" i="2" s="1"/>
  <c r="AR17" i="2" s="1"/>
  <c r="R21" i="2"/>
  <c r="V21" i="2" s="1"/>
  <c r="X21" i="2" s="1"/>
  <c r="AD21" i="2" s="1"/>
  <c r="AF21" i="2" s="1"/>
  <c r="AH21" i="2" s="1"/>
  <c r="AR21" i="2" s="1"/>
  <c r="V26" i="2"/>
  <c r="X26" i="2" s="1"/>
  <c r="AD26" i="2" s="1"/>
  <c r="AF26" i="2" s="1"/>
  <c r="AH26" i="2" s="1"/>
  <c r="AR26" i="2" s="1"/>
  <c r="V28" i="2"/>
  <c r="X28" i="2" s="1"/>
  <c r="AD28" i="2" s="1"/>
  <c r="AF28" i="2" s="1"/>
  <c r="AH28" i="2" s="1"/>
  <c r="AR28" i="2" s="1"/>
  <c r="R30" i="2"/>
  <c r="V30" i="2" s="1"/>
  <c r="X30" i="2" s="1"/>
  <c r="AD30" i="2" s="1"/>
  <c r="AF30" i="2" s="1"/>
  <c r="AH30" i="2" s="1"/>
  <c r="AR30" i="2" s="1"/>
  <c r="R34" i="2"/>
  <c r="V34" i="2" s="1"/>
  <c r="X34" i="2" s="1"/>
  <c r="AD34" i="2" s="1"/>
  <c r="AF34" i="2" s="1"/>
  <c r="AH34" i="2" s="1"/>
  <c r="AR34" i="2" s="1"/>
  <c r="R36" i="2"/>
  <c r="V36" i="2" s="1"/>
  <c r="X36" i="2" s="1"/>
  <c r="AD36" i="2" s="1"/>
  <c r="AF36" i="2" s="1"/>
  <c r="AH36" i="2" s="1"/>
  <c r="AR36" i="2" s="1"/>
  <c r="R40" i="2"/>
  <c r="V40" i="2" s="1"/>
  <c r="X40" i="2" s="1"/>
  <c r="AD40" i="2" s="1"/>
  <c r="AF40" i="2" s="1"/>
  <c r="AH40" i="2" s="1"/>
  <c r="AR40" i="2" s="1"/>
  <c r="R44" i="2"/>
  <c r="V44" i="2" s="1"/>
  <c r="X44" i="2" s="1"/>
  <c r="AD44" i="2" s="1"/>
  <c r="AF44" i="2" s="1"/>
  <c r="AH44" i="2" s="1"/>
  <c r="AR44" i="2" s="1"/>
  <c r="V101" i="2"/>
  <c r="X101" i="2" s="1"/>
  <c r="AD101" i="2" s="1"/>
  <c r="AF101" i="2" s="1"/>
  <c r="AH101" i="2" s="1"/>
  <c r="AR101" i="2" s="1"/>
  <c r="V111" i="2"/>
  <c r="X111" i="2" s="1"/>
  <c r="AD111" i="2" s="1"/>
  <c r="AF111" i="2" s="1"/>
  <c r="AH111" i="2" s="1"/>
  <c r="AR111" i="2" s="1"/>
  <c r="V114" i="2"/>
  <c r="X114" i="2" s="1"/>
  <c r="AD114" i="2" s="1"/>
  <c r="AF114" i="2" s="1"/>
  <c r="AH114" i="2" s="1"/>
  <c r="AR114" i="2" s="1"/>
  <c r="V119" i="2"/>
  <c r="X119" i="2" s="1"/>
  <c r="AD119" i="2" s="1"/>
  <c r="AF119" i="2" s="1"/>
  <c r="AH119" i="2" s="1"/>
  <c r="AR119" i="2" s="1"/>
  <c r="V122" i="2"/>
  <c r="X122" i="2" s="1"/>
  <c r="AD122" i="2" s="1"/>
  <c r="AF122" i="2" s="1"/>
  <c r="AH122" i="2" s="1"/>
  <c r="AR122" i="2" s="1"/>
  <c r="V125" i="2"/>
  <c r="X125" i="2" s="1"/>
  <c r="AD125" i="2" s="1"/>
  <c r="AF125" i="2" s="1"/>
  <c r="AH125" i="2" s="1"/>
  <c r="AR125" i="2" s="1"/>
  <c r="V131" i="2"/>
  <c r="X131" i="2" s="1"/>
  <c r="AD131" i="2" s="1"/>
  <c r="AF131" i="2" s="1"/>
  <c r="AH131" i="2" s="1"/>
  <c r="AR131" i="2" s="1"/>
  <c r="R147" i="2"/>
  <c r="V147" i="2" s="1"/>
  <c r="X147" i="2" s="1"/>
  <c r="AD147" i="2" s="1"/>
  <c r="AF147" i="2" s="1"/>
  <c r="AH147" i="2" s="1"/>
  <c r="AR147" i="2" s="1"/>
  <c r="R163" i="2"/>
  <c r="V163" i="2" s="1"/>
  <c r="X163" i="2" s="1"/>
  <c r="AD163" i="2" s="1"/>
  <c r="AF163" i="2" s="1"/>
  <c r="AH163" i="2" s="1"/>
  <c r="AR163" i="2" s="1"/>
  <c r="R165" i="2"/>
  <c r="J168" i="2"/>
  <c r="L168" i="2" s="1"/>
  <c r="N168" i="2" s="1"/>
  <c r="R168" i="2" s="1"/>
  <c r="V168" i="2" s="1"/>
  <c r="X168" i="2" s="1"/>
  <c r="AD168" i="2" s="1"/>
  <c r="AF168" i="2" s="1"/>
  <c r="AH168" i="2" s="1"/>
  <c r="AR168" i="2" s="1"/>
  <c r="R171" i="2"/>
  <c r="R176" i="2"/>
  <c r="V176" i="2" s="1"/>
  <c r="X176" i="2" s="1"/>
  <c r="AD176" i="2" s="1"/>
  <c r="AF176" i="2" s="1"/>
  <c r="AH176" i="2" s="1"/>
  <c r="AR176" i="2" s="1"/>
  <c r="AD252" i="2"/>
  <c r="AF252" i="2" s="1"/>
  <c r="AH252" i="2" s="1"/>
  <c r="AR252" i="2" s="1"/>
  <c r="AD261" i="2"/>
  <c r="AF261" i="2" s="1"/>
  <c r="AH261" i="2" s="1"/>
  <c r="AR261" i="2" s="1"/>
  <c r="V282" i="2"/>
  <c r="X282" i="2" s="1"/>
  <c r="AD282" i="2" s="1"/>
  <c r="AF282" i="2" s="1"/>
  <c r="AH282" i="2" s="1"/>
  <c r="AR282" i="2" s="1"/>
  <c r="AD286" i="2"/>
  <c r="AF286" i="2" s="1"/>
  <c r="AH286" i="2" s="1"/>
  <c r="AR286" i="2" s="1"/>
  <c r="AD289" i="2"/>
  <c r="AF289" i="2" s="1"/>
  <c r="AH289" i="2" s="1"/>
  <c r="AR289" i="2" s="1"/>
  <c r="AD326" i="2"/>
  <c r="AF326" i="2" s="1"/>
  <c r="AH326" i="2" s="1"/>
  <c r="AR326" i="2" s="1"/>
  <c r="V340" i="2"/>
  <c r="X340" i="2" s="1"/>
  <c r="V345" i="2"/>
  <c r="X345" i="2" s="1"/>
  <c r="AD345" i="2" s="1"/>
  <c r="AF345" i="2" s="1"/>
  <c r="AH345" i="2" s="1"/>
  <c r="AR345" i="2" s="1"/>
  <c r="AD347" i="2"/>
  <c r="AF347" i="2" s="1"/>
  <c r="AH347" i="2" s="1"/>
  <c r="AR347" i="2" s="1"/>
  <c r="V358" i="2"/>
  <c r="X358" i="2" s="1"/>
  <c r="AD358" i="2" s="1"/>
  <c r="AF358" i="2" s="1"/>
  <c r="AH358" i="2" s="1"/>
  <c r="AR358" i="2" s="1"/>
  <c r="R380" i="2"/>
  <c r="V380" i="2" s="1"/>
  <c r="X380" i="2" s="1"/>
  <c r="AD380" i="2" s="1"/>
  <c r="AF380" i="2" s="1"/>
  <c r="AH380" i="2" s="1"/>
  <c r="AR380" i="2" s="1"/>
  <c r="R31" i="2"/>
  <c r="V31" i="2" s="1"/>
  <c r="X31" i="2" s="1"/>
  <c r="AD31" i="2" s="1"/>
  <c r="AF31" i="2" s="1"/>
  <c r="AH31" i="2" s="1"/>
  <c r="AR31" i="2" s="1"/>
  <c r="R37" i="2"/>
  <c r="V37" i="2" s="1"/>
  <c r="X37" i="2" s="1"/>
  <c r="AD37" i="2" s="1"/>
  <c r="AF37" i="2" s="1"/>
  <c r="AH37" i="2" s="1"/>
  <c r="AR37" i="2" s="1"/>
  <c r="R41" i="2"/>
  <c r="V41" i="2" s="1"/>
  <c r="X41" i="2" s="1"/>
  <c r="AD41" i="2" s="1"/>
  <c r="AF41" i="2" s="1"/>
  <c r="AH41" i="2" s="1"/>
  <c r="AR41" i="2" s="1"/>
  <c r="R45" i="2"/>
  <c r="V45" i="2" s="1"/>
  <c r="X45" i="2" s="1"/>
  <c r="AD45" i="2" s="1"/>
  <c r="AF45" i="2" s="1"/>
  <c r="AH45" i="2" s="1"/>
  <c r="AR45" i="2" s="1"/>
  <c r="R52" i="2"/>
  <c r="V52" i="2" s="1"/>
  <c r="X52" i="2" s="1"/>
  <c r="AD52" i="2" s="1"/>
  <c r="AF52" i="2" s="1"/>
  <c r="AH52" i="2" s="1"/>
  <c r="AR52" i="2" s="1"/>
  <c r="R54" i="2"/>
  <c r="V54" i="2" s="1"/>
  <c r="X54" i="2" s="1"/>
  <c r="AD54" i="2" s="1"/>
  <c r="AF54" i="2" s="1"/>
  <c r="AH54" i="2" s="1"/>
  <c r="AR54" i="2" s="1"/>
  <c r="R103" i="2"/>
  <c r="V103" i="2" s="1"/>
  <c r="X103" i="2" s="1"/>
  <c r="AD103" i="2" s="1"/>
  <c r="AF103" i="2" s="1"/>
  <c r="AH103" i="2" s="1"/>
  <c r="AR103" i="2" s="1"/>
  <c r="R112" i="2"/>
  <c r="V112" i="2" s="1"/>
  <c r="X112" i="2" s="1"/>
  <c r="AD112" i="2" s="1"/>
  <c r="AF112" i="2" s="1"/>
  <c r="AH112" i="2" s="1"/>
  <c r="AR112" i="2" s="1"/>
  <c r="R117" i="2"/>
  <c r="V117" i="2" s="1"/>
  <c r="X117" i="2" s="1"/>
  <c r="AD117" i="2" s="1"/>
  <c r="AF117" i="2" s="1"/>
  <c r="AH117" i="2" s="1"/>
  <c r="AR117" i="2" s="1"/>
  <c r="R120" i="2"/>
  <c r="V120" i="2" s="1"/>
  <c r="X120" i="2" s="1"/>
  <c r="R123" i="2"/>
  <c r="V123" i="2" s="1"/>
  <c r="X123" i="2" s="1"/>
  <c r="AD123" i="2" s="1"/>
  <c r="AF123" i="2" s="1"/>
  <c r="AH123" i="2" s="1"/>
  <c r="AR123" i="2" s="1"/>
  <c r="R126" i="2"/>
  <c r="V126" i="2" s="1"/>
  <c r="X126" i="2" s="1"/>
  <c r="AD126" i="2" s="1"/>
  <c r="AF126" i="2" s="1"/>
  <c r="AH126" i="2" s="1"/>
  <c r="AR126" i="2" s="1"/>
  <c r="R140" i="2"/>
  <c r="V140" i="2" s="1"/>
  <c r="X140" i="2" s="1"/>
  <c r="AD140" i="2" s="1"/>
  <c r="AF140" i="2" s="1"/>
  <c r="AH140" i="2" s="1"/>
  <c r="AR140" i="2" s="1"/>
  <c r="R142" i="2"/>
  <c r="V142" i="2" s="1"/>
  <c r="X142" i="2" s="1"/>
  <c r="AD142" i="2" s="1"/>
  <c r="AF142" i="2" s="1"/>
  <c r="AH142" i="2" s="1"/>
  <c r="AR142" i="2" s="1"/>
  <c r="R149" i="2"/>
  <c r="V149" i="2" s="1"/>
  <c r="X149" i="2" s="1"/>
  <c r="AD149" i="2" s="1"/>
  <c r="AF149" i="2" s="1"/>
  <c r="AH149" i="2" s="1"/>
  <c r="AR149" i="2" s="1"/>
  <c r="V166" i="2"/>
  <c r="X166" i="2" s="1"/>
  <c r="AD166" i="2" s="1"/>
  <c r="AF166" i="2" s="1"/>
  <c r="AH166" i="2" s="1"/>
  <c r="AR166" i="2" s="1"/>
  <c r="J173" i="2"/>
  <c r="L173" i="2" s="1"/>
  <c r="N173" i="2" s="1"/>
  <c r="R173" i="2" s="1"/>
  <c r="V173" i="2" s="1"/>
  <c r="X173" i="2" s="1"/>
  <c r="AD173" i="2" s="1"/>
  <c r="AF173" i="2" s="1"/>
  <c r="AH173" i="2" s="1"/>
  <c r="AR173" i="2" s="1"/>
  <c r="R172" i="2"/>
  <c r="V172" i="2" s="1"/>
  <c r="X172" i="2" s="1"/>
  <c r="AD172" i="2" s="1"/>
  <c r="AF172" i="2" s="1"/>
  <c r="AH172" i="2" s="1"/>
  <c r="AR172" i="2" s="1"/>
  <c r="R174" i="2"/>
  <c r="V174" i="2" s="1"/>
  <c r="X174" i="2" s="1"/>
  <c r="AD174" i="2" s="1"/>
  <c r="AF174" i="2" s="1"/>
  <c r="AH174" i="2" s="1"/>
  <c r="AR174" i="2" s="1"/>
  <c r="R181" i="2"/>
  <c r="V181" i="2" s="1"/>
  <c r="X181" i="2" s="1"/>
  <c r="AD181" i="2" s="1"/>
  <c r="AF181" i="2" s="1"/>
  <c r="AH181" i="2" s="1"/>
  <c r="AR181" i="2" s="1"/>
  <c r="V183" i="2"/>
  <c r="X183" i="2" s="1"/>
  <c r="AD183" i="2" s="1"/>
  <c r="AF183" i="2" s="1"/>
  <c r="AH183" i="2" s="1"/>
  <c r="AR183" i="2" s="1"/>
  <c r="V186" i="2"/>
  <c r="X186" i="2" s="1"/>
  <c r="AD186" i="2" s="1"/>
  <c r="AF186" i="2" s="1"/>
  <c r="AH186" i="2" s="1"/>
  <c r="AR186" i="2" s="1"/>
  <c r="R217" i="2"/>
  <c r="V217" i="2" s="1"/>
  <c r="X217" i="2" s="1"/>
  <c r="AD217" i="2" s="1"/>
  <c r="AF217" i="2" s="1"/>
  <c r="AH217" i="2" s="1"/>
  <c r="AR217" i="2" s="1"/>
  <c r="R253" i="2"/>
  <c r="V253" i="2" s="1"/>
  <c r="X253" i="2" s="1"/>
  <c r="AD253" i="2" s="1"/>
  <c r="AF253" i="2" s="1"/>
  <c r="AH253" i="2" s="1"/>
  <c r="AR253" i="2" s="1"/>
  <c r="R265" i="2"/>
  <c r="V265" i="2" s="1"/>
  <c r="X265" i="2" s="1"/>
  <c r="AD265" i="2" s="1"/>
  <c r="AF265" i="2" s="1"/>
  <c r="AH265" i="2" s="1"/>
  <c r="AR265" i="2" s="1"/>
  <c r="AD274" i="2"/>
  <c r="AF274" i="2" s="1"/>
  <c r="AH274" i="2" s="1"/>
  <c r="AR274" i="2" s="1"/>
  <c r="R287" i="2"/>
  <c r="V287" i="2" s="1"/>
  <c r="X287" i="2" s="1"/>
  <c r="AD287" i="2" s="1"/>
  <c r="AF287" i="2" s="1"/>
  <c r="AH287" i="2" s="1"/>
  <c r="AR287" i="2" s="1"/>
  <c r="V313" i="2"/>
  <c r="X313" i="2" s="1"/>
  <c r="AD313" i="2" s="1"/>
  <c r="AF313" i="2" s="1"/>
  <c r="AH313" i="2" s="1"/>
  <c r="AR313" i="2" s="1"/>
  <c r="AD322" i="2"/>
  <c r="AF322" i="2" s="1"/>
  <c r="AH322" i="2" s="1"/>
  <c r="AR322" i="2" s="1"/>
  <c r="R324" i="2"/>
  <c r="V324" i="2" s="1"/>
  <c r="X324" i="2" s="1"/>
  <c r="AD324" i="2" s="1"/>
  <c r="AF324" i="2" s="1"/>
  <c r="AH324" i="2" s="1"/>
  <c r="AR324" i="2" s="1"/>
  <c r="V329" i="2"/>
  <c r="X329" i="2" s="1"/>
  <c r="AD329" i="2" s="1"/>
  <c r="AF329" i="2" s="1"/>
  <c r="AH329" i="2" s="1"/>
  <c r="AR329" i="2" s="1"/>
  <c r="AD331" i="2"/>
  <c r="AF331" i="2" s="1"/>
  <c r="AH331" i="2" s="1"/>
  <c r="AR331" i="2" s="1"/>
  <c r="R333" i="2"/>
  <c r="V333" i="2" s="1"/>
  <c r="X333" i="2" s="1"/>
  <c r="AD333" i="2" s="1"/>
  <c r="AF333" i="2" s="1"/>
  <c r="AH333" i="2" s="1"/>
  <c r="AR333" i="2" s="1"/>
  <c r="AD342" i="2"/>
  <c r="AF342" i="2" s="1"/>
  <c r="AH342" i="2" s="1"/>
  <c r="AR342" i="2" s="1"/>
  <c r="V351" i="2"/>
  <c r="X351" i="2" s="1"/>
  <c r="AD351" i="2" s="1"/>
  <c r="AF351" i="2" s="1"/>
  <c r="AH351" i="2" s="1"/>
  <c r="AR351" i="2" s="1"/>
  <c r="R355" i="2"/>
  <c r="V355" i="2" s="1"/>
  <c r="X355" i="2" s="1"/>
  <c r="AD355" i="2" s="1"/>
  <c r="AF355" i="2" s="1"/>
  <c r="AH355" i="2" s="1"/>
  <c r="AR355" i="2" s="1"/>
  <c r="R375" i="2"/>
  <c r="V375" i="2" s="1"/>
  <c r="X375" i="2" s="1"/>
  <c r="AD375" i="2" s="1"/>
  <c r="AF375" i="2" s="1"/>
  <c r="AH375" i="2" s="1"/>
  <c r="AR375" i="2" s="1"/>
  <c r="R381" i="2"/>
  <c r="V381" i="2" s="1"/>
  <c r="X381" i="2" s="1"/>
  <c r="R391" i="2"/>
  <c r="V391" i="2" s="1"/>
  <c r="X391" i="2" s="1"/>
  <c r="AD391" i="2" s="1"/>
  <c r="AF391" i="2" s="1"/>
  <c r="AH391" i="2" s="1"/>
  <c r="AR391" i="2" s="1"/>
  <c r="V398" i="2"/>
  <c r="X398" i="2" s="1"/>
  <c r="AD398" i="2" s="1"/>
  <c r="AF398" i="2" s="1"/>
  <c r="AH398" i="2" s="1"/>
  <c r="AR398" i="2" s="1"/>
  <c r="R11" i="2"/>
  <c r="V11" i="2" s="1"/>
  <c r="X11" i="2" s="1"/>
  <c r="AD11" i="2" s="1"/>
  <c r="AF11" i="2" s="1"/>
  <c r="AH11" i="2" s="1"/>
  <c r="AR11" i="2" s="1"/>
  <c r="R15" i="2"/>
  <c r="V15" i="2" s="1"/>
  <c r="X15" i="2" s="1"/>
  <c r="AD15" i="2" s="1"/>
  <c r="AF15" i="2" s="1"/>
  <c r="AH15" i="2" s="1"/>
  <c r="AR15" i="2" s="1"/>
  <c r="R19" i="2"/>
  <c r="V19" i="2" s="1"/>
  <c r="X19" i="2" s="1"/>
  <c r="AD19" i="2" s="1"/>
  <c r="AF19" i="2" s="1"/>
  <c r="AH19" i="2" s="1"/>
  <c r="AR19" i="2" s="1"/>
  <c r="R23" i="2"/>
  <c r="V23" i="2" s="1"/>
  <c r="X23" i="2" s="1"/>
  <c r="AD23" i="2" s="1"/>
  <c r="AF23" i="2" s="1"/>
  <c r="AH23" i="2" s="1"/>
  <c r="AR23" i="2" s="1"/>
  <c r="R33" i="2"/>
  <c r="V33" i="2" s="1"/>
  <c r="X33" i="2" s="1"/>
  <c r="AD33" i="2" s="1"/>
  <c r="AF33" i="2" s="1"/>
  <c r="AH33" i="2" s="1"/>
  <c r="AR33" i="2" s="1"/>
  <c r="R38" i="2"/>
  <c r="V38" i="2" s="1"/>
  <c r="X38" i="2" s="1"/>
  <c r="AD38" i="2" s="1"/>
  <c r="AF38" i="2" s="1"/>
  <c r="AH38" i="2" s="1"/>
  <c r="AR38" i="2" s="1"/>
  <c r="R42" i="2"/>
  <c r="V42" i="2" s="1"/>
  <c r="X42" i="2" s="1"/>
  <c r="AD42" i="2" s="1"/>
  <c r="AF42" i="2" s="1"/>
  <c r="AH42" i="2" s="1"/>
  <c r="AR42" i="2" s="1"/>
  <c r="R46" i="2"/>
  <c r="V46" i="2" s="1"/>
  <c r="X46" i="2" s="1"/>
  <c r="AD46" i="2" s="1"/>
  <c r="AF46" i="2" s="1"/>
  <c r="AH46" i="2" s="1"/>
  <c r="AR46" i="2" s="1"/>
  <c r="R49" i="2"/>
  <c r="V49" i="2" s="1"/>
  <c r="X49" i="2" s="1"/>
  <c r="AD49" i="2" s="1"/>
  <c r="AF49" i="2" s="1"/>
  <c r="AH49" i="2" s="1"/>
  <c r="AR49" i="2" s="1"/>
  <c r="R56" i="2"/>
  <c r="R58" i="2"/>
  <c r="R60" i="2"/>
  <c r="R62" i="2"/>
  <c r="V62" i="2" s="1"/>
  <c r="X62" i="2" s="1"/>
  <c r="AD62" i="2" s="1"/>
  <c r="AF62" i="2" s="1"/>
  <c r="AH62" i="2" s="1"/>
  <c r="AR62" i="2" s="1"/>
  <c r="R64" i="2"/>
  <c r="R66" i="2"/>
  <c r="R68" i="2"/>
  <c r="R70" i="2"/>
  <c r="V70" i="2" s="1"/>
  <c r="X70" i="2" s="1"/>
  <c r="AD70" i="2" s="1"/>
  <c r="AF70" i="2" s="1"/>
  <c r="AH70" i="2" s="1"/>
  <c r="AR70" i="2" s="1"/>
  <c r="R72" i="2"/>
  <c r="R74" i="2"/>
  <c r="R76" i="2"/>
  <c r="R78" i="2"/>
  <c r="V78" i="2" s="1"/>
  <c r="X78" i="2" s="1"/>
  <c r="AD78" i="2" s="1"/>
  <c r="AF78" i="2" s="1"/>
  <c r="AH78" i="2" s="1"/>
  <c r="AR78" i="2" s="1"/>
  <c r="R80" i="2"/>
  <c r="R82" i="2"/>
  <c r="R84" i="2"/>
  <c r="R86" i="2"/>
  <c r="V86" i="2" s="1"/>
  <c r="X86" i="2" s="1"/>
  <c r="AD86" i="2" s="1"/>
  <c r="AF86" i="2" s="1"/>
  <c r="AH86" i="2" s="1"/>
  <c r="AR86" i="2" s="1"/>
  <c r="R88" i="2"/>
  <c r="R90" i="2"/>
  <c r="R92" i="2"/>
  <c r="R94" i="2"/>
  <c r="V94" i="2" s="1"/>
  <c r="X94" i="2" s="1"/>
  <c r="AD94" i="2" s="1"/>
  <c r="AF94" i="2" s="1"/>
  <c r="AH94" i="2" s="1"/>
  <c r="AR94" i="2" s="1"/>
  <c r="R96" i="2"/>
  <c r="R98" i="2"/>
  <c r="R115" i="2"/>
  <c r="V115" i="2" s="1"/>
  <c r="X115" i="2" s="1"/>
  <c r="AD115" i="2" s="1"/>
  <c r="AF115" i="2" s="1"/>
  <c r="AH115" i="2" s="1"/>
  <c r="AR115" i="2" s="1"/>
  <c r="R127" i="2"/>
  <c r="V127" i="2" s="1"/>
  <c r="X127" i="2" s="1"/>
  <c r="AD127" i="2" s="1"/>
  <c r="AF127" i="2" s="1"/>
  <c r="AH127" i="2" s="1"/>
  <c r="AR127" i="2" s="1"/>
  <c r="R132" i="2"/>
  <c r="V132" i="2" s="1"/>
  <c r="X132" i="2" s="1"/>
  <c r="AD132" i="2" s="1"/>
  <c r="AF132" i="2" s="1"/>
  <c r="AH132" i="2" s="1"/>
  <c r="AR132" i="2" s="1"/>
  <c r="R134" i="2"/>
  <c r="V134" i="2" s="1"/>
  <c r="X134" i="2" s="1"/>
  <c r="AD134" i="2" s="1"/>
  <c r="AF134" i="2" s="1"/>
  <c r="AH134" i="2" s="1"/>
  <c r="AR134" i="2" s="1"/>
  <c r="R137" i="2"/>
  <c r="V137" i="2" s="1"/>
  <c r="X137" i="2" s="1"/>
  <c r="AD137" i="2" s="1"/>
  <c r="AF137" i="2" s="1"/>
  <c r="AH137" i="2" s="1"/>
  <c r="AR137" i="2" s="1"/>
  <c r="R143" i="2"/>
  <c r="V143" i="2" s="1"/>
  <c r="X143" i="2" s="1"/>
  <c r="AD143" i="2" s="1"/>
  <c r="AF143" i="2" s="1"/>
  <c r="AH143" i="2" s="1"/>
  <c r="AR143" i="2" s="1"/>
  <c r="R151" i="2"/>
  <c r="V151" i="2" s="1"/>
  <c r="X151" i="2" s="1"/>
  <c r="AD151" i="2" s="1"/>
  <c r="AF151" i="2" s="1"/>
  <c r="AH151" i="2" s="1"/>
  <c r="AR151" i="2" s="1"/>
  <c r="R154" i="2"/>
  <c r="V154" i="2" s="1"/>
  <c r="X154" i="2" s="1"/>
  <c r="AD154" i="2" s="1"/>
  <c r="AF154" i="2" s="1"/>
  <c r="AH154" i="2" s="1"/>
  <c r="AR154" i="2" s="1"/>
  <c r="R156" i="2"/>
  <c r="V156" i="2" s="1"/>
  <c r="X156" i="2" s="1"/>
  <c r="AD156" i="2" s="1"/>
  <c r="AF156" i="2" s="1"/>
  <c r="AH156" i="2" s="1"/>
  <c r="AR156" i="2" s="1"/>
  <c r="R158" i="2"/>
  <c r="V158" i="2" s="1"/>
  <c r="X158" i="2" s="1"/>
  <c r="AD158" i="2" s="1"/>
  <c r="AF158" i="2" s="1"/>
  <c r="AH158" i="2" s="1"/>
  <c r="AR158" i="2" s="1"/>
  <c r="R164" i="2"/>
  <c r="V164" i="2" s="1"/>
  <c r="X164" i="2" s="1"/>
  <c r="AD164" i="2" s="1"/>
  <c r="AF164" i="2" s="1"/>
  <c r="AH164" i="2" s="1"/>
  <c r="AR164" i="2" s="1"/>
  <c r="R169" i="2"/>
  <c r="V169" i="2" s="1"/>
  <c r="X169" i="2" s="1"/>
  <c r="AD169" i="2" s="1"/>
  <c r="AF169" i="2" s="1"/>
  <c r="AH169" i="2" s="1"/>
  <c r="AR169" i="2" s="1"/>
  <c r="R177" i="2"/>
  <c r="V177" i="2" s="1"/>
  <c r="X177" i="2" s="1"/>
  <c r="AD177" i="2" s="1"/>
  <c r="AF177" i="2" s="1"/>
  <c r="AH177" i="2" s="1"/>
  <c r="AR177" i="2" s="1"/>
  <c r="R269" i="2"/>
  <c r="V269" i="2" s="1"/>
  <c r="X269" i="2" s="1"/>
  <c r="AD269" i="2" s="1"/>
  <c r="AF269" i="2" s="1"/>
  <c r="AH269" i="2" s="1"/>
  <c r="AR269" i="2" s="1"/>
  <c r="R320" i="2"/>
  <c r="V320" i="2" s="1"/>
  <c r="X320" i="2" s="1"/>
  <c r="AD320" i="2" s="1"/>
  <c r="AF320" i="2" s="1"/>
  <c r="AH320" i="2" s="1"/>
  <c r="AR320" i="2" s="1"/>
  <c r="V325" i="2"/>
  <c r="X325" i="2" s="1"/>
  <c r="AD325" i="2" s="1"/>
  <c r="AF325" i="2" s="1"/>
  <c r="AH325" i="2" s="1"/>
  <c r="AR325" i="2" s="1"/>
  <c r="R376" i="2"/>
  <c r="V376" i="2" s="1"/>
  <c r="X376" i="2" s="1"/>
  <c r="AD376" i="2" s="1"/>
  <c r="AF376" i="2" s="1"/>
  <c r="AH376" i="2" s="1"/>
  <c r="AR376" i="2" s="1"/>
  <c r="R392" i="2"/>
  <c r="V392" i="2" s="1"/>
  <c r="X392" i="2" s="1"/>
  <c r="AD392" i="2" s="1"/>
  <c r="AF392" i="2" s="1"/>
  <c r="AH392" i="2" s="1"/>
  <c r="AR392" i="2" s="1"/>
  <c r="R395" i="2"/>
  <c r="V395" i="2" s="1"/>
  <c r="X395" i="2" s="1"/>
  <c r="AD395" i="2" s="1"/>
  <c r="AF395" i="2" s="1"/>
  <c r="AH395" i="2" s="1"/>
  <c r="AR395" i="2" s="1"/>
  <c r="R184" i="2"/>
  <c r="V184" i="2" s="1"/>
  <c r="X184" i="2" s="1"/>
  <c r="AD184" i="2" s="1"/>
  <c r="AF184" i="2" s="1"/>
  <c r="AH184" i="2" s="1"/>
  <c r="AR184" i="2" s="1"/>
  <c r="R192" i="2"/>
  <c r="V192" i="2" s="1"/>
  <c r="X192" i="2" s="1"/>
  <c r="AD192" i="2" s="1"/>
  <c r="AF192" i="2" s="1"/>
  <c r="AH192" i="2" s="1"/>
  <c r="AR192" i="2" s="1"/>
  <c r="R196" i="2"/>
  <c r="V196" i="2" s="1"/>
  <c r="X196" i="2" s="1"/>
  <c r="AD196" i="2" s="1"/>
  <c r="AF196" i="2" s="1"/>
  <c r="AH196" i="2" s="1"/>
  <c r="AR196" i="2" s="1"/>
  <c r="R200" i="2"/>
  <c r="R204" i="2"/>
  <c r="V204" i="2" s="1"/>
  <c r="X204" i="2" s="1"/>
  <c r="AD204" i="2" s="1"/>
  <c r="AF204" i="2" s="1"/>
  <c r="AH204" i="2" s="1"/>
  <c r="AR204" i="2" s="1"/>
  <c r="R208" i="2"/>
  <c r="R212" i="2"/>
  <c r="V212" i="2" s="1"/>
  <c r="X212" i="2" s="1"/>
  <c r="AD212" i="2" s="1"/>
  <c r="AF212" i="2" s="1"/>
  <c r="AH212" i="2" s="1"/>
  <c r="AR212" i="2" s="1"/>
  <c r="R225" i="2"/>
  <c r="V225" i="2" s="1"/>
  <c r="X225" i="2" s="1"/>
  <c r="AD225" i="2" s="1"/>
  <c r="AF225" i="2" s="1"/>
  <c r="AH225" i="2" s="1"/>
  <c r="AR225" i="2" s="1"/>
  <c r="R229" i="2"/>
  <c r="V229" i="2" s="1"/>
  <c r="X229" i="2" s="1"/>
  <c r="AD229" i="2" s="1"/>
  <c r="AF229" i="2" s="1"/>
  <c r="AH229" i="2" s="1"/>
  <c r="AR229" i="2" s="1"/>
  <c r="R233" i="2"/>
  <c r="V233" i="2" s="1"/>
  <c r="X233" i="2" s="1"/>
  <c r="AD233" i="2" s="1"/>
  <c r="AF233" i="2" s="1"/>
  <c r="AH233" i="2" s="1"/>
  <c r="AR233" i="2" s="1"/>
  <c r="R237" i="2"/>
  <c r="V237" i="2" s="1"/>
  <c r="X237" i="2" s="1"/>
  <c r="AD237" i="2" s="1"/>
  <c r="AF237" i="2" s="1"/>
  <c r="AH237" i="2" s="1"/>
  <c r="AR237" i="2" s="1"/>
  <c r="R241" i="2"/>
  <c r="V241" i="2" s="1"/>
  <c r="X241" i="2" s="1"/>
  <c r="AD241" i="2" s="1"/>
  <c r="AF241" i="2" s="1"/>
  <c r="AH241" i="2" s="1"/>
  <c r="AR241" i="2" s="1"/>
  <c r="R245" i="2"/>
  <c r="V245" i="2" s="1"/>
  <c r="X245" i="2" s="1"/>
  <c r="AD245" i="2" s="1"/>
  <c r="AF245" i="2" s="1"/>
  <c r="AH245" i="2" s="1"/>
  <c r="AR245" i="2" s="1"/>
  <c r="R249" i="2"/>
  <c r="V249" i="2" s="1"/>
  <c r="X249" i="2" s="1"/>
  <c r="AD249" i="2" s="1"/>
  <c r="AF249" i="2" s="1"/>
  <c r="AH249" i="2" s="1"/>
  <c r="AR249" i="2" s="1"/>
  <c r="R256" i="2"/>
  <c r="V256" i="2" s="1"/>
  <c r="X256" i="2" s="1"/>
  <c r="AD256" i="2" s="1"/>
  <c r="AF256" i="2" s="1"/>
  <c r="AH256" i="2" s="1"/>
  <c r="AR256" i="2" s="1"/>
  <c r="R259" i="2"/>
  <c r="V259" i="2" s="1"/>
  <c r="X259" i="2" s="1"/>
  <c r="AD259" i="2" s="1"/>
  <c r="AF259" i="2" s="1"/>
  <c r="AH259" i="2" s="1"/>
  <c r="AR259" i="2" s="1"/>
  <c r="R268" i="2"/>
  <c r="V268" i="2" s="1"/>
  <c r="X268" i="2" s="1"/>
  <c r="AD268" i="2" s="1"/>
  <c r="AF268" i="2" s="1"/>
  <c r="AH268" i="2" s="1"/>
  <c r="AR268" i="2" s="1"/>
  <c r="R279" i="2"/>
  <c r="V279" i="2" s="1"/>
  <c r="X279" i="2" s="1"/>
  <c r="AD279" i="2" s="1"/>
  <c r="AF279" i="2" s="1"/>
  <c r="AH279" i="2" s="1"/>
  <c r="AR279" i="2" s="1"/>
  <c r="R371" i="2"/>
  <c r="V371" i="2" s="1"/>
  <c r="X371" i="2" s="1"/>
  <c r="AD371" i="2" s="1"/>
  <c r="AF371" i="2" s="1"/>
  <c r="AH371" i="2" s="1"/>
  <c r="AR371" i="2" s="1"/>
  <c r="AD386" i="2"/>
  <c r="AF386" i="2" s="1"/>
  <c r="AH386" i="2" s="1"/>
  <c r="AR386" i="2" s="1"/>
  <c r="AD390" i="2"/>
  <c r="AF390" i="2" s="1"/>
  <c r="AH390" i="2" s="1"/>
  <c r="AR390" i="2" s="1"/>
  <c r="V189" i="2"/>
  <c r="X189" i="2" s="1"/>
  <c r="AD189" i="2" s="1"/>
  <c r="AF189" i="2" s="1"/>
  <c r="AH189" i="2" s="1"/>
  <c r="AR189" i="2" s="1"/>
  <c r="V193" i="2"/>
  <c r="X193" i="2" s="1"/>
  <c r="AD193" i="2" s="1"/>
  <c r="AF193" i="2" s="1"/>
  <c r="AH193" i="2" s="1"/>
  <c r="AR193" i="2" s="1"/>
  <c r="V197" i="2"/>
  <c r="X197" i="2" s="1"/>
  <c r="AD197" i="2" s="1"/>
  <c r="AF197" i="2" s="1"/>
  <c r="AH197" i="2" s="1"/>
  <c r="AR197" i="2" s="1"/>
  <c r="V201" i="2"/>
  <c r="X201" i="2" s="1"/>
  <c r="AD201" i="2" s="1"/>
  <c r="AF201" i="2" s="1"/>
  <c r="AH201" i="2" s="1"/>
  <c r="AR201" i="2" s="1"/>
  <c r="V205" i="2"/>
  <c r="X205" i="2" s="1"/>
  <c r="AD205" i="2" s="1"/>
  <c r="AF205" i="2" s="1"/>
  <c r="AH205" i="2" s="1"/>
  <c r="AR205" i="2" s="1"/>
  <c r="V209" i="2"/>
  <c r="X209" i="2" s="1"/>
  <c r="AD209" i="2" s="1"/>
  <c r="AF209" i="2" s="1"/>
  <c r="AH209" i="2" s="1"/>
  <c r="AR209" i="2" s="1"/>
  <c r="V213" i="2"/>
  <c r="X213" i="2" s="1"/>
  <c r="AD213" i="2" s="1"/>
  <c r="AF213" i="2" s="1"/>
  <c r="AH213" i="2" s="1"/>
  <c r="AR213" i="2" s="1"/>
  <c r="V220" i="2"/>
  <c r="X220" i="2" s="1"/>
  <c r="AD220" i="2" s="1"/>
  <c r="AF220" i="2" s="1"/>
  <c r="AH220" i="2" s="1"/>
  <c r="AR220" i="2" s="1"/>
  <c r="V226" i="2"/>
  <c r="X226" i="2" s="1"/>
  <c r="AD226" i="2" s="1"/>
  <c r="AF226" i="2" s="1"/>
  <c r="AH226" i="2" s="1"/>
  <c r="AR226" i="2" s="1"/>
  <c r="V234" i="2"/>
  <c r="X234" i="2" s="1"/>
  <c r="AD234" i="2" s="1"/>
  <c r="AF234" i="2" s="1"/>
  <c r="AH234" i="2" s="1"/>
  <c r="AR234" i="2" s="1"/>
  <c r="V242" i="2"/>
  <c r="X242" i="2" s="1"/>
  <c r="AD242" i="2" s="1"/>
  <c r="AF242" i="2" s="1"/>
  <c r="AH242" i="2" s="1"/>
  <c r="AR242" i="2" s="1"/>
  <c r="V257" i="2"/>
  <c r="X257" i="2" s="1"/>
  <c r="AD257" i="2" s="1"/>
  <c r="AF257" i="2" s="1"/>
  <c r="AH257" i="2" s="1"/>
  <c r="AR257" i="2" s="1"/>
  <c r="V262" i="2"/>
  <c r="X262" i="2" s="1"/>
  <c r="AD262" i="2" s="1"/>
  <c r="AF262" i="2" s="1"/>
  <c r="AH262" i="2" s="1"/>
  <c r="AR262" i="2" s="1"/>
  <c r="V272" i="2"/>
  <c r="X272" i="2" s="1"/>
  <c r="AD272" i="2" s="1"/>
  <c r="AF272" i="2" s="1"/>
  <c r="AH272" i="2" s="1"/>
  <c r="AR272" i="2" s="1"/>
  <c r="V275" i="2"/>
  <c r="X275" i="2" s="1"/>
  <c r="AD275" i="2" s="1"/>
  <c r="AF275" i="2" s="1"/>
  <c r="AH275" i="2" s="1"/>
  <c r="AR275" i="2" s="1"/>
  <c r="V277" i="2"/>
  <c r="X277" i="2" s="1"/>
  <c r="AD277" i="2" s="1"/>
  <c r="AF277" i="2" s="1"/>
  <c r="AH277" i="2" s="1"/>
  <c r="AR277" i="2" s="1"/>
  <c r="V285" i="2"/>
  <c r="X285" i="2" s="1"/>
  <c r="AD285" i="2" s="1"/>
  <c r="AF285" i="2" s="1"/>
  <c r="AH285" i="2" s="1"/>
  <c r="AR285" i="2" s="1"/>
  <c r="V291" i="2"/>
  <c r="X291" i="2" s="1"/>
  <c r="AD291" i="2" s="1"/>
  <c r="AF291" i="2" s="1"/>
  <c r="AH291" i="2" s="1"/>
  <c r="AR291" i="2" s="1"/>
  <c r="V293" i="2"/>
  <c r="X293" i="2" s="1"/>
  <c r="AD293" i="2" s="1"/>
  <c r="AF293" i="2" s="1"/>
  <c r="AH293" i="2" s="1"/>
  <c r="AR293" i="2" s="1"/>
  <c r="V295" i="2"/>
  <c r="X295" i="2" s="1"/>
  <c r="AD295" i="2" s="1"/>
  <c r="AF295" i="2" s="1"/>
  <c r="AH295" i="2" s="1"/>
  <c r="AR295" i="2" s="1"/>
  <c r="V297" i="2"/>
  <c r="X297" i="2" s="1"/>
  <c r="AD297" i="2" s="1"/>
  <c r="AF297" i="2" s="1"/>
  <c r="AH297" i="2" s="1"/>
  <c r="AR297" i="2" s="1"/>
  <c r="V299" i="2"/>
  <c r="X299" i="2" s="1"/>
  <c r="AD299" i="2" s="1"/>
  <c r="AF299" i="2" s="1"/>
  <c r="AH299" i="2" s="1"/>
  <c r="AR299" i="2" s="1"/>
  <c r="R301" i="2"/>
  <c r="V301" i="2" s="1"/>
  <c r="X301" i="2" s="1"/>
  <c r="AD301" i="2" s="1"/>
  <c r="AF301" i="2" s="1"/>
  <c r="AH301" i="2" s="1"/>
  <c r="AR301" i="2" s="1"/>
  <c r="R303" i="2"/>
  <c r="V303" i="2" s="1"/>
  <c r="X303" i="2" s="1"/>
  <c r="AD303" i="2" s="1"/>
  <c r="AF303" i="2" s="1"/>
  <c r="AH303" i="2" s="1"/>
  <c r="AR303" i="2" s="1"/>
  <c r="V362" i="2"/>
  <c r="X362" i="2" s="1"/>
  <c r="AD362" i="2" s="1"/>
  <c r="AF362" i="2" s="1"/>
  <c r="AH362" i="2" s="1"/>
  <c r="AR362" i="2" s="1"/>
  <c r="R153" i="2"/>
  <c r="V153" i="2" s="1"/>
  <c r="X153" i="2" s="1"/>
  <c r="AD153" i="2" s="1"/>
  <c r="AF153" i="2" s="1"/>
  <c r="AH153" i="2" s="1"/>
  <c r="AR153" i="2" s="1"/>
  <c r="R161" i="2"/>
  <c r="V161" i="2" s="1"/>
  <c r="X161" i="2" s="1"/>
  <c r="AD161" i="2" s="1"/>
  <c r="AF161" i="2" s="1"/>
  <c r="AH161" i="2" s="1"/>
  <c r="AR161" i="2" s="1"/>
  <c r="R180" i="2"/>
  <c r="V180" i="2" s="1"/>
  <c r="X180" i="2" s="1"/>
  <c r="AD180" i="2" s="1"/>
  <c r="AF180" i="2" s="1"/>
  <c r="AH180" i="2" s="1"/>
  <c r="AR180" i="2" s="1"/>
  <c r="R187" i="2"/>
  <c r="V187" i="2" s="1"/>
  <c r="X187" i="2" s="1"/>
  <c r="R194" i="2"/>
  <c r="R198" i="2"/>
  <c r="V198" i="2" s="1"/>
  <c r="X198" i="2" s="1"/>
  <c r="AD198" i="2" s="1"/>
  <c r="AF198" i="2" s="1"/>
  <c r="AH198" i="2" s="1"/>
  <c r="AR198" i="2" s="1"/>
  <c r="R202" i="2"/>
  <c r="R206" i="2"/>
  <c r="V206" i="2" s="1"/>
  <c r="X206" i="2" s="1"/>
  <c r="AD206" i="2" s="1"/>
  <c r="AF206" i="2" s="1"/>
  <c r="AH206" i="2" s="1"/>
  <c r="AR206" i="2" s="1"/>
  <c r="R210" i="2"/>
  <c r="V210" i="2" s="1"/>
  <c r="X210" i="2" s="1"/>
  <c r="AD210" i="2" s="1"/>
  <c r="AF210" i="2" s="1"/>
  <c r="AH210" i="2" s="1"/>
  <c r="AR210" i="2" s="1"/>
  <c r="R214" i="2"/>
  <c r="V214" i="2" s="1"/>
  <c r="X214" i="2" s="1"/>
  <c r="AD214" i="2" s="1"/>
  <c r="AF214" i="2" s="1"/>
  <c r="AH214" i="2" s="1"/>
  <c r="AR214" i="2" s="1"/>
  <c r="R223" i="2"/>
  <c r="V223" i="2" s="1"/>
  <c r="X223" i="2" s="1"/>
  <c r="AD223" i="2" s="1"/>
  <c r="AF223" i="2" s="1"/>
  <c r="AH223" i="2" s="1"/>
  <c r="AR223" i="2" s="1"/>
  <c r="R227" i="2"/>
  <c r="V227" i="2" s="1"/>
  <c r="X227" i="2" s="1"/>
  <c r="AD227" i="2" s="1"/>
  <c r="AF227" i="2" s="1"/>
  <c r="AH227" i="2" s="1"/>
  <c r="AR227" i="2" s="1"/>
  <c r="R231" i="2"/>
  <c r="V231" i="2" s="1"/>
  <c r="X231" i="2" s="1"/>
  <c r="AD231" i="2" s="1"/>
  <c r="AF231" i="2" s="1"/>
  <c r="AH231" i="2" s="1"/>
  <c r="AR231" i="2" s="1"/>
  <c r="R235" i="2"/>
  <c r="V235" i="2" s="1"/>
  <c r="X235" i="2" s="1"/>
  <c r="AD235" i="2" s="1"/>
  <c r="AF235" i="2" s="1"/>
  <c r="AH235" i="2" s="1"/>
  <c r="AR235" i="2" s="1"/>
  <c r="R239" i="2"/>
  <c r="V239" i="2" s="1"/>
  <c r="X239" i="2" s="1"/>
  <c r="AD239" i="2" s="1"/>
  <c r="AF239" i="2" s="1"/>
  <c r="AH239" i="2" s="1"/>
  <c r="AR239" i="2" s="1"/>
  <c r="R243" i="2"/>
  <c r="V243" i="2" s="1"/>
  <c r="X243" i="2" s="1"/>
  <c r="AD243" i="2" s="1"/>
  <c r="AF243" i="2" s="1"/>
  <c r="AH243" i="2" s="1"/>
  <c r="AR243" i="2" s="1"/>
  <c r="R247" i="2"/>
  <c r="V247" i="2" s="1"/>
  <c r="X247" i="2" s="1"/>
  <c r="AD247" i="2" s="1"/>
  <c r="AF247" i="2" s="1"/>
  <c r="AH247" i="2" s="1"/>
  <c r="AR247" i="2" s="1"/>
  <c r="R273" i="2"/>
  <c r="V273" i="2" s="1"/>
  <c r="X273" i="2" s="1"/>
  <c r="AD273" i="2" s="1"/>
  <c r="AF273" i="2" s="1"/>
  <c r="AH273" i="2" s="1"/>
  <c r="AR273" i="2" s="1"/>
  <c r="R305" i="2"/>
  <c r="V305" i="2" s="1"/>
  <c r="X305" i="2" s="1"/>
  <c r="AD305" i="2" s="1"/>
  <c r="AF305" i="2" s="1"/>
  <c r="AH305" i="2" s="1"/>
  <c r="AR305" i="2" s="1"/>
  <c r="R307" i="2"/>
  <c r="V307" i="2" s="1"/>
  <c r="X307" i="2" s="1"/>
  <c r="AD307" i="2" s="1"/>
  <c r="AF307" i="2" s="1"/>
  <c r="AH307" i="2" s="1"/>
  <c r="AR307" i="2" s="1"/>
  <c r="R308" i="2"/>
  <c r="V308" i="2" s="1"/>
  <c r="X308" i="2" s="1"/>
  <c r="AD308" i="2" s="1"/>
  <c r="AF308" i="2" s="1"/>
  <c r="AH308" i="2" s="1"/>
  <c r="AR308" i="2" s="1"/>
  <c r="R312" i="2"/>
  <c r="V312" i="2" s="1"/>
  <c r="X312" i="2" s="1"/>
  <c r="AD312" i="2" s="1"/>
  <c r="AF312" i="2" s="1"/>
  <c r="AH312" i="2" s="1"/>
  <c r="AR312" i="2" s="1"/>
  <c r="R316" i="2"/>
  <c r="V316" i="2" s="1"/>
  <c r="X316" i="2" s="1"/>
  <c r="AD316" i="2" s="1"/>
  <c r="R339" i="2"/>
  <c r="V339" i="2" s="1"/>
  <c r="X339" i="2" s="1"/>
  <c r="AD339" i="2" s="1"/>
  <c r="AF339" i="2" s="1"/>
  <c r="AH339" i="2" s="1"/>
  <c r="AR339" i="2" s="1"/>
  <c r="R344" i="2"/>
  <c r="V344" i="2" s="1"/>
  <c r="X344" i="2" s="1"/>
  <c r="AD344" i="2" s="1"/>
  <c r="AF344" i="2" s="1"/>
  <c r="AH344" i="2" s="1"/>
  <c r="AR344" i="2" s="1"/>
  <c r="R349" i="2"/>
  <c r="V349" i="2" s="1"/>
  <c r="X349" i="2" s="1"/>
  <c r="AD349" i="2" s="1"/>
  <c r="AF349" i="2" s="1"/>
  <c r="AH349" i="2" s="1"/>
  <c r="AR349" i="2" s="1"/>
  <c r="R359" i="2"/>
  <c r="V359" i="2" s="1"/>
  <c r="X359" i="2" s="1"/>
  <c r="AD359" i="2" s="1"/>
  <c r="AF359" i="2" s="1"/>
  <c r="AH359" i="2" s="1"/>
  <c r="AR359" i="2" s="1"/>
  <c r="R363" i="2"/>
  <c r="V363" i="2" s="1"/>
  <c r="X363" i="2" s="1"/>
  <c r="AD363" i="2" s="1"/>
  <c r="AF363" i="2" s="1"/>
  <c r="AH363" i="2" s="1"/>
  <c r="AR363" i="2" s="1"/>
  <c r="R365" i="2"/>
  <c r="V365" i="2" s="1"/>
  <c r="X365" i="2" s="1"/>
  <c r="AD365" i="2" s="1"/>
  <c r="AF365" i="2" s="1"/>
  <c r="AH365" i="2" s="1"/>
  <c r="AR365" i="2" s="1"/>
  <c r="R385" i="2"/>
  <c r="V385" i="2" s="1"/>
  <c r="X385" i="2" s="1"/>
  <c r="AD385" i="2" s="1"/>
  <c r="AF385" i="2" s="1"/>
  <c r="AH385" i="2" s="1"/>
  <c r="AR385" i="2" s="1"/>
  <c r="AD120" i="2"/>
  <c r="AF120" i="2" s="1"/>
  <c r="AH120" i="2" s="1"/>
  <c r="AR120" i="2" s="1"/>
  <c r="R35" i="2"/>
  <c r="V35" i="2" s="1"/>
  <c r="X35" i="2" s="1"/>
  <c r="AD35" i="2" s="1"/>
  <c r="AF35" i="2" s="1"/>
  <c r="AH35" i="2" s="1"/>
  <c r="AR35" i="2" s="1"/>
  <c r="R53" i="2"/>
  <c r="V53" i="2" s="1"/>
  <c r="X53" i="2" s="1"/>
  <c r="AD53" i="2" s="1"/>
  <c r="AF53" i="2" s="1"/>
  <c r="AH53" i="2" s="1"/>
  <c r="AR53" i="2" s="1"/>
  <c r="R104" i="2"/>
  <c r="V104" i="2" s="1"/>
  <c r="X104" i="2" s="1"/>
  <c r="AD104" i="2" s="1"/>
  <c r="AF104" i="2" s="1"/>
  <c r="AH104" i="2" s="1"/>
  <c r="AR104" i="2" s="1"/>
  <c r="V113" i="2"/>
  <c r="X113" i="2" s="1"/>
  <c r="AD113" i="2" s="1"/>
  <c r="AF113" i="2" s="1"/>
  <c r="AH113" i="2" s="1"/>
  <c r="AR113" i="2" s="1"/>
  <c r="R128" i="2"/>
  <c r="V128" i="2" s="1"/>
  <c r="X128" i="2" s="1"/>
  <c r="AD128" i="2" s="1"/>
  <c r="AF128" i="2" s="1"/>
  <c r="AH128" i="2" s="1"/>
  <c r="AR128" i="2" s="1"/>
  <c r="V165" i="2"/>
  <c r="X165" i="2" s="1"/>
  <c r="AD165" i="2" s="1"/>
  <c r="AF165" i="2" s="1"/>
  <c r="AH165" i="2" s="1"/>
  <c r="AR165" i="2" s="1"/>
  <c r="R47" i="2"/>
  <c r="V47" i="2" s="1"/>
  <c r="X47" i="2" s="1"/>
  <c r="AD47" i="2" s="1"/>
  <c r="AF47" i="2" s="1"/>
  <c r="AH47" i="2" s="1"/>
  <c r="AR47" i="2" s="1"/>
  <c r="V48" i="2"/>
  <c r="X48" i="2" s="1"/>
  <c r="AD48" i="2" s="1"/>
  <c r="AF48" i="2" s="1"/>
  <c r="AH48" i="2" s="1"/>
  <c r="AR48" i="2" s="1"/>
  <c r="R55" i="2"/>
  <c r="V55" i="2" s="1"/>
  <c r="X55" i="2" s="1"/>
  <c r="AD55" i="2" s="1"/>
  <c r="AF55" i="2" s="1"/>
  <c r="AH55" i="2" s="1"/>
  <c r="AR55" i="2" s="1"/>
  <c r="V56" i="2"/>
  <c r="X56" i="2" s="1"/>
  <c r="AD56" i="2" s="1"/>
  <c r="AF56" i="2" s="1"/>
  <c r="AH56" i="2" s="1"/>
  <c r="AR56" i="2" s="1"/>
  <c r="R57" i="2"/>
  <c r="V57" i="2" s="1"/>
  <c r="X57" i="2" s="1"/>
  <c r="AD57" i="2" s="1"/>
  <c r="AF57" i="2" s="1"/>
  <c r="AH57" i="2" s="1"/>
  <c r="AR57" i="2" s="1"/>
  <c r="V58" i="2"/>
  <c r="X58" i="2" s="1"/>
  <c r="AD58" i="2" s="1"/>
  <c r="AF58" i="2" s="1"/>
  <c r="AH58" i="2" s="1"/>
  <c r="AR58" i="2" s="1"/>
  <c r="R59" i="2"/>
  <c r="V59" i="2" s="1"/>
  <c r="X59" i="2" s="1"/>
  <c r="AD59" i="2" s="1"/>
  <c r="AF59" i="2" s="1"/>
  <c r="AH59" i="2" s="1"/>
  <c r="AR59" i="2" s="1"/>
  <c r="V60" i="2"/>
  <c r="X60" i="2" s="1"/>
  <c r="AD60" i="2" s="1"/>
  <c r="AF60" i="2" s="1"/>
  <c r="AH60" i="2" s="1"/>
  <c r="AR60" i="2" s="1"/>
  <c r="R61" i="2"/>
  <c r="V61" i="2" s="1"/>
  <c r="X61" i="2" s="1"/>
  <c r="AD61" i="2" s="1"/>
  <c r="AF61" i="2" s="1"/>
  <c r="AH61" i="2" s="1"/>
  <c r="AR61" i="2" s="1"/>
  <c r="R63" i="2"/>
  <c r="V63" i="2" s="1"/>
  <c r="X63" i="2" s="1"/>
  <c r="AD63" i="2" s="1"/>
  <c r="AF63" i="2" s="1"/>
  <c r="AH63" i="2" s="1"/>
  <c r="AR63" i="2" s="1"/>
  <c r="V64" i="2"/>
  <c r="X64" i="2" s="1"/>
  <c r="AD64" i="2" s="1"/>
  <c r="AF64" i="2" s="1"/>
  <c r="AH64" i="2" s="1"/>
  <c r="AR64" i="2" s="1"/>
  <c r="R65" i="2"/>
  <c r="V65" i="2" s="1"/>
  <c r="X65" i="2" s="1"/>
  <c r="AD65" i="2" s="1"/>
  <c r="AF65" i="2" s="1"/>
  <c r="AH65" i="2" s="1"/>
  <c r="AR65" i="2" s="1"/>
  <c r="V66" i="2"/>
  <c r="X66" i="2" s="1"/>
  <c r="AD66" i="2" s="1"/>
  <c r="AF66" i="2" s="1"/>
  <c r="AH66" i="2" s="1"/>
  <c r="AR66" i="2" s="1"/>
  <c r="R67" i="2"/>
  <c r="V67" i="2" s="1"/>
  <c r="X67" i="2" s="1"/>
  <c r="AD67" i="2" s="1"/>
  <c r="AF67" i="2" s="1"/>
  <c r="AH67" i="2" s="1"/>
  <c r="AR67" i="2" s="1"/>
  <c r="V68" i="2"/>
  <c r="X68" i="2" s="1"/>
  <c r="AD68" i="2" s="1"/>
  <c r="AF68" i="2" s="1"/>
  <c r="AH68" i="2" s="1"/>
  <c r="AR68" i="2" s="1"/>
  <c r="R69" i="2"/>
  <c r="V69" i="2" s="1"/>
  <c r="X69" i="2" s="1"/>
  <c r="AD69" i="2" s="1"/>
  <c r="AF69" i="2" s="1"/>
  <c r="AH69" i="2" s="1"/>
  <c r="AR69" i="2" s="1"/>
  <c r="R71" i="2"/>
  <c r="V71" i="2" s="1"/>
  <c r="X71" i="2" s="1"/>
  <c r="AD71" i="2" s="1"/>
  <c r="AF71" i="2" s="1"/>
  <c r="AH71" i="2" s="1"/>
  <c r="AR71" i="2" s="1"/>
  <c r="V72" i="2"/>
  <c r="X72" i="2" s="1"/>
  <c r="AD72" i="2" s="1"/>
  <c r="AF72" i="2" s="1"/>
  <c r="AH72" i="2" s="1"/>
  <c r="AR72" i="2" s="1"/>
  <c r="R73" i="2"/>
  <c r="V73" i="2" s="1"/>
  <c r="X73" i="2" s="1"/>
  <c r="AD73" i="2" s="1"/>
  <c r="AF73" i="2" s="1"/>
  <c r="AH73" i="2" s="1"/>
  <c r="AR73" i="2" s="1"/>
  <c r="V74" i="2"/>
  <c r="X74" i="2" s="1"/>
  <c r="AD74" i="2" s="1"/>
  <c r="AF74" i="2" s="1"/>
  <c r="AH74" i="2" s="1"/>
  <c r="AR74" i="2" s="1"/>
  <c r="R75" i="2"/>
  <c r="V75" i="2" s="1"/>
  <c r="X75" i="2" s="1"/>
  <c r="AD75" i="2" s="1"/>
  <c r="AF75" i="2" s="1"/>
  <c r="AH75" i="2" s="1"/>
  <c r="AR75" i="2" s="1"/>
  <c r="V76" i="2"/>
  <c r="X76" i="2" s="1"/>
  <c r="AD76" i="2" s="1"/>
  <c r="AF76" i="2" s="1"/>
  <c r="AH76" i="2" s="1"/>
  <c r="AR76" i="2" s="1"/>
  <c r="R77" i="2"/>
  <c r="V77" i="2" s="1"/>
  <c r="X77" i="2" s="1"/>
  <c r="AD77" i="2" s="1"/>
  <c r="AF77" i="2" s="1"/>
  <c r="AH77" i="2" s="1"/>
  <c r="AR77" i="2" s="1"/>
  <c r="R79" i="2"/>
  <c r="V79" i="2" s="1"/>
  <c r="X79" i="2" s="1"/>
  <c r="AD79" i="2" s="1"/>
  <c r="AF79" i="2" s="1"/>
  <c r="AH79" i="2" s="1"/>
  <c r="AR79" i="2" s="1"/>
  <c r="V80" i="2"/>
  <c r="X80" i="2" s="1"/>
  <c r="AD80" i="2" s="1"/>
  <c r="AF80" i="2" s="1"/>
  <c r="AH80" i="2" s="1"/>
  <c r="AR80" i="2" s="1"/>
  <c r="R81" i="2"/>
  <c r="V81" i="2" s="1"/>
  <c r="X81" i="2" s="1"/>
  <c r="AD81" i="2" s="1"/>
  <c r="AF81" i="2" s="1"/>
  <c r="AH81" i="2" s="1"/>
  <c r="AR81" i="2" s="1"/>
  <c r="V82" i="2"/>
  <c r="X82" i="2" s="1"/>
  <c r="AD82" i="2" s="1"/>
  <c r="AF82" i="2" s="1"/>
  <c r="AH82" i="2" s="1"/>
  <c r="AR82" i="2" s="1"/>
  <c r="R83" i="2"/>
  <c r="V83" i="2" s="1"/>
  <c r="X83" i="2" s="1"/>
  <c r="AD83" i="2" s="1"/>
  <c r="AF83" i="2" s="1"/>
  <c r="AH83" i="2" s="1"/>
  <c r="AR83" i="2" s="1"/>
  <c r="V84" i="2"/>
  <c r="X84" i="2" s="1"/>
  <c r="AD84" i="2" s="1"/>
  <c r="AF84" i="2" s="1"/>
  <c r="AH84" i="2" s="1"/>
  <c r="AR84" i="2" s="1"/>
  <c r="R85" i="2"/>
  <c r="V85" i="2" s="1"/>
  <c r="X85" i="2" s="1"/>
  <c r="AD85" i="2" s="1"/>
  <c r="AF85" i="2" s="1"/>
  <c r="AH85" i="2" s="1"/>
  <c r="AR85" i="2" s="1"/>
  <c r="R87" i="2"/>
  <c r="V87" i="2" s="1"/>
  <c r="X87" i="2" s="1"/>
  <c r="AD87" i="2" s="1"/>
  <c r="AF87" i="2" s="1"/>
  <c r="AH87" i="2" s="1"/>
  <c r="AR87" i="2" s="1"/>
  <c r="V88" i="2"/>
  <c r="X88" i="2" s="1"/>
  <c r="AD88" i="2" s="1"/>
  <c r="AF88" i="2" s="1"/>
  <c r="AH88" i="2" s="1"/>
  <c r="AR88" i="2" s="1"/>
  <c r="R89" i="2"/>
  <c r="V89" i="2" s="1"/>
  <c r="X89" i="2" s="1"/>
  <c r="AD89" i="2" s="1"/>
  <c r="AF89" i="2" s="1"/>
  <c r="AH89" i="2" s="1"/>
  <c r="AR89" i="2" s="1"/>
  <c r="V90" i="2"/>
  <c r="X90" i="2" s="1"/>
  <c r="AD90" i="2" s="1"/>
  <c r="AF90" i="2" s="1"/>
  <c r="AH90" i="2" s="1"/>
  <c r="AR90" i="2" s="1"/>
  <c r="R91" i="2"/>
  <c r="V91" i="2" s="1"/>
  <c r="X91" i="2" s="1"/>
  <c r="AD91" i="2" s="1"/>
  <c r="AF91" i="2" s="1"/>
  <c r="AH91" i="2" s="1"/>
  <c r="AR91" i="2" s="1"/>
  <c r="V92" i="2"/>
  <c r="X92" i="2" s="1"/>
  <c r="AD92" i="2" s="1"/>
  <c r="AF92" i="2" s="1"/>
  <c r="AH92" i="2" s="1"/>
  <c r="AR92" i="2" s="1"/>
  <c r="R93" i="2"/>
  <c r="V93" i="2" s="1"/>
  <c r="X93" i="2" s="1"/>
  <c r="AD93" i="2" s="1"/>
  <c r="AF93" i="2" s="1"/>
  <c r="AH93" i="2" s="1"/>
  <c r="AR93" i="2" s="1"/>
  <c r="R95" i="2"/>
  <c r="V95" i="2" s="1"/>
  <c r="X95" i="2" s="1"/>
  <c r="AD95" i="2" s="1"/>
  <c r="AF95" i="2" s="1"/>
  <c r="AH95" i="2" s="1"/>
  <c r="AR95" i="2" s="1"/>
  <c r="V96" i="2"/>
  <c r="X96" i="2" s="1"/>
  <c r="AD96" i="2" s="1"/>
  <c r="AF96" i="2" s="1"/>
  <c r="AH96" i="2" s="1"/>
  <c r="AR96" i="2" s="1"/>
  <c r="R97" i="2"/>
  <c r="V97" i="2" s="1"/>
  <c r="X97" i="2" s="1"/>
  <c r="AD97" i="2" s="1"/>
  <c r="AF97" i="2" s="1"/>
  <c r="AH97" i="2" s="1"/>
  <c r="AR97" i="2" s="1"/>
  <c r="V98" i="2"/>
  <c r="X98" i="2" s="1"/>
  <c r="AD98" i="2" s="1"/>
  <c r="AF98" i="2" s="1"/>
  <c r="AH98" i="2" s="1"/>
  <c r="AR98" i="2" s="1"/>
  <c r="R99" i="2"/>
  <c r="V99" i="2" s="1"/>
  <c r="X99" i="2" s="1"/>
  <c r="AD99" i="2" s="1"/>
  <c r="AF99" i="2" s="1"/>
  <c r="AH99" i="2" s="1"/>
  <c r="AR99" i="2" s="1"/>
  <c r="V121" i="2"/>
  <c r="X121" i="2" s="1"/>
  <c r="AD121" i="2" s="1"/>
  <c r="AF121" i="2" s="1"/>
  <c r="AH121" i="2" s="1"/>
  <c r="AR121" i="2" s="1"/>
  <c r="R136" i="2"/>
  <c r="V136" i="2" s="1"/>
  <c r="X136" i="2" s="1"/>
  <c r="AD136" i="2" s="1"/>
  <c r="AF136" i="2" s="1"/>
  <c r="AH136" i="2" s="1"/>
  <c r="AR136" i="2" s="1"/>
  <c r="AD170" i="2"/>
  <c r="AF170" i="2" s="1"/>
  <c r="AH170" i="2" s="1"/>
  <c r="AR170" i="2" s="1"/>
  <c r="AD187" i="2"/>
  <c r="AF187" i="2" s="1"/>
  <c r="AH187" i="2" s="1"/>
  <c r="AR187" i="2" s="1"/>
  <c r="V194" i="2"/>
  <c r="X194" i="2" s="1"/>
  <c r="AD194" i="2" s="1"/>
  <c r="AF194" i="2" s="1"/>
  <c r="AH194" i="2" s="1"/>
  <c r="AR194" i="2" s="1"/>
  <c r="V202" i="2"/>
  <c r="X202" i="2" s="1"/>
  <c r="AD202" i="2" s="1"/>
  <c r="AF202" i="2" s="1"/>
  <c r="AH202" i="2" s="1"/>
  <c r="AR202" i="2" s="1"/>
  <c r="V222" i="2"/>
  <c r="X222" i="2" s="1"/>
  <c r="AD222" i="2" s="1"/>
  <c r="AF222" i="2" s="1"/>
  <c r="AH222" i="2" s="1"/>
  <c r="AR222" i="2" s="1"/>
  <c r="V230" i="2"/>
  <c r="X230" i="2" s="1"/>
  <c r="AD230" i="2" s="1"/>
  <c r="AF230" i="2" s="1"/>
  <c r="AH230" i="2" s="1"/>
  <c r="AR230" i="2" s="1"/>
  <c r="V238" i="2"/>
  <c r="X238" i="2" s="1"/>
  <c r="AD238" i="2" s="1"/>
  <c r="AF238" i="2" s="1"/>
  <c r="AH238" i="2" s="1"/>
  <c r="AR238" i="2" s="1"/>
  <c r="V246" i="2"/>
  <c r="X246" i="2" s="1"/>
  <c r="AD246" i="2" s="1"/>
  <c r="AF246" i="2" s="1"/>
  <c r="AH246" i="2" s="1"/>
  <c r="AR246" i="2" s="1"/>
  <c r="V171" i="2"/>
  <c r="X171" i="2" s="1"/>
  <c r="AD171" i="2" s="1"/>
  <c r="AF171" i="2" s="1"/>
  <c r="AH171" i="2" s="1"/>
  <c r="AR171" i="2" s="1"/>
  <c r="V188" i="2"/>
  <c r="X188" i="2" s="1"/>
  <c r="AD188" i="2" s="1"/>
  <c r="AF188" i="2" s="1"/>
  <c r="AH188" i="2" s="1"/>
  <c r="AR188" i="2" s="1"/>
  <c r="V200" i="2"/>
  <c r="X200" i="2" s="1"/>
  <c r="AD200" i="2" s="1"/>
  <c r="AF200" i="2" s="1"/>
  <c r="AH200" i="2" s="1"/>
  <c r="AR200" i="2" s="1"/>
  <c r="V208" i="2"/>
  <c r="X208" i="2" s="1"/>
  <c r="AD208" i="2" s="1"/>
  <c r="AF208" i="2" s="1"/>
  <c r="AH208" i="2" s="1"/>
  <c r="AR208" i="2" s="1"/>
  <c r="V228" i="2"/>
  <c r="X228" i="2" s="1"/>
  <c r="AD228" i="2" s="1"/>
  <c r="AF228" i="2" s="1"/>
  <c r="AH228" i="2" s="1"/>
  <c r="AR228" i="2" s="1"/>
  <c r="V236" i="2"/>
  <c r="X236" i="2" s="1"/>
  <c r="AD236" i="2" s="1"/>
  <c r="AF236" i="2" s="1"/>
  <c r="AH236" i="2" s="1"/>
  <c r="AR236" i="2" s="1"/>
  <c r="V244" i="2"/>
  <c r="X244" i="2" s="1"/>
  <c r="AD244" i="2" s="1"/>
  <c r="AF244" i="2" s="1"/>
  <c r="AH244" i="2" s="1"/>
  <c r="AR244" i="2" s="1"/>
  <c r="R221" i="2"/>
  <c r="V221" i="2" s="1"/>
  <c r="X221" i="2" s="1"/>
  <c r="AD221" i="2" s="1"/>
  <c r="AF221" i="2" s="1"/>
  <c r="AH221" i="2" s="1"/>
  <c r="AR221" i="2" s="1"/>
  <c r="V258" i="2"/>
  <c r="X258" i="2" s="1"/>
  <c r="AD258" i="2" s="1"/>
  <c r="AF258" i="2" s="1"/>
  <c r="AH258" i="2" s="1"/>
  <c r="AR258" i="2" s="1"/>
  <c r="C317" i="2"/>
  <c r="E317" i="2" s="1"/>
  <c r="F317" i="2" s="1"/>
  <c r="H317" i="2" s="1"/>
  <c r="I264" i="2"/>
  <c r="I317" i="2" s="1"/>
  <c r="E264" i="2"/>
  <c r="F264" i="2" s="1"/>
  <c r="H264" i="2" s="1"/>
  <c r="V267" i="2"/>
  <c r="X267" i="2" s="1"/>
  <c r="AD267" i="2" s="1"/>
  <c r="AF267" i="2" s="1"/>
  <c r="AH267" i="2" s="1"/>
  <c r="AR267" i="2" s="1"/>
  <c r="R276" i="2"/>
  <c r="V276" i="2" s="1"/>
  <c r="X276" i="2" s="1"/>
  <c r="AD276" i="2" s="1"/>
  <c r="AF276" i="2" s="1"/>
  <c r="AH276" i="2" s="1"/>
  <c r="AR276" i="2" s="1"/>
  <c r="R215" i="2"/>
  <c r="V215" i="2" s="1"/>
  <c r="X215" i="2" s="1"/>
  <c r="AD215" i="2" s="1"/>
  <c r="AF215" i="2" s="1"/>
  <c r="AH215" i="2" s="1"/>
  <c r="AR215" i="2" s="1"/>
  <c r="V216" i="2"/>
  <c r="X216" i="2" s="1"/>
  <c r="AD216" i="2" s="1"/>
  <c r="AF216" i="2" s="1"/>
  <c r="AH216" i="2" s="1"/>
  <c r="AR216" i="2" s="1"/>
  <c r="AC317" i="2"/>
  <c r="AF316" i="2"/>
  <c r="AH316" i="2" s="1"/>
  <c r="AR316" i="2" s="1"/>
  <c r="AD336" i="2"/>
  <c r="AF336" i="2" s="1"/>
  <c r="AH336" i="2" s="1"/>
  <c r="AR336" i="2" s="1"/>
  <c r="AD352" i="2"/>
  <c r="AF352" i="2" s="1"/>
  <c r="AH352" i="2" s="1"/>
  <c r="AR352" i="2" s="1"/>
  <c r="AD340" i="2"/>
  <c r="AF340" i="2" s="1"/>
  <c r="AH340" i="2" s="1"/>
  <c r="AR340" i="2" s="1"/>
  <c r="V357" i="2"/>
  <c r="X357" i="2" s="1"/>
  <c r="AD357" i="2" s="1"/>
  <c r="AF357" i="2" s="1"/>
  <c r="AH357" i="2" s="1"/>
  <c r="AR357" i="2" s="1"/>
  <c r="R368" i="2"/>
  <c r="V368" i="2" s="1"/>
  <c r="X368" i="2" s="1"/>
  <c r="AD368" i="2" s="1"/>
  <c r="AF368" i="2" s="1"/>
  <c r="AH368" i="2" s="1"/>
  <c r="AR368" i="2" s="1"/>
  <c r="AD381" i="2"/>
  <c r="AF381" i="2" s="1"/>
  <c r="AH381" i="2" s="1"/>
  <c r="AR381" i="2" s="1"/>
  <c r="V382" i="2"/>
  <c r="X382" i="2" s="1"/>
  <c r="AD382" i="2" s="1"/>
  <c r="AF382" i="2" s="1"/>
  <c r="AH382" i="2" s="1"/>
  <c r="AR382" i="2" s="1"/>
  <c r="V387" i="2"/>
  <c r="X387" i="2" s="1"/>
  <c r="AD387" i="2" s="1"/>
  <c r="AF387" i="2" s="1"/>
  <c r="AH387" i="2" s="1"/>
  <c r="AR387" i="2" s="1"/>
  <c r="R364" i="2"/>
  <c r="V364" i="2" s="1"/>
  <c r="X364" i="2" s="1"/>
  <c r="AD364" i="2" s="1"/>
  <c r="AF364" i="2" s="1"/>
  <c r="AH364" i="2" s="1"/>
  <c r="AR364" i="2" s="1"/>
  <c r="AD373" i="2"/>
  <c r="AF373" i="2" s="1"/>
  <c r="AH373" i="2" s="1"/>
  <c r="AR373" i="2" s="1"/>
  <c r="R374" i="2"/>
  <c r="V374" i="2" s="1"/>
  <c r="X374" i="2" s="1"/>
  <c r="AD374" i="2" s="1"/>
  <c r="AF374" i="2" s="1"/>
  <c r="AH374" i="2" s="1"/>
  <c r="AR374" i="2" s="1"/>
  <c r="R383" i="2"/>
  <c r="V383" i="2" s="1"/>
  <c r="X383" i="2" s="1"/>
  <c r="AD383" i="2" s="1"/>
  <c r="AF383" i="2" s="1"/>
  <c r="AH383" i="2" s="1"/>
  <c r="AR383" i="2" s="1"/>
  <c r="R384" i="2"/>
  <c r="V384" i="2" s="1"/>
  <c r="X384" i="2" s="1"/>
  <c r="AD384" i="2" s="1"/>
  <c r="AF384" i="2" s="1"/>
  <c r="AH384" i="2" s="1"/>
  <c r="AR384" i="2" s="1"/>
  <c r="R388" i="2"/>
  <c r="V388" i="2" s="1"/>
  <c r="X388" i="2" s="1"/>
  <c r="AD388" i="2" s="1"/>
  <c r="AF388" i="2" s="1"/>
  <c r="AH388" i="2" s="1"/>
  <c r="AR388" i="2" s="1"/>
  <c r="R393" i="2"/>
  <c r="V393" i="2" s="1"/>
  <c r="X393" i="2" s="1"/>
  <c r="AD393" i="2" s="1"/>
  <c r="AF393" i="2" s="1"/>
  <c r="AH393" i="2" s="1"/>
  <c r="AR393" i="2" s="1"/>
  <c r="R399" i="2"/>
  <c r="V399" i="2" s="1"/>
  <c r="X399" i="2" s="1"/>
  <c r="AD399" i="2" s="1"/>
  <c r="AF399" i="2" s="1"/>
  <c r="AH399" i="2" s="1"/>
  <c r="AR399" i="2" s="1"/>
  <c r="J317" i="2" l="1"/>
  <c r="L317" i="2" s="1"/>
  <c r="N317" i="2" s="1"/>
  <c r="R317" i="2" s="1"/>
  <c r="V317" i="2" s="1"/>
  <c r="X317" i="2" s="1"/>
  <c r="AD317" i="2" s="1"/>
  <c r="AF317" i="2" s="1"/>
  <c r="AH317" i="2" s="1"/>
  <c r="AR317" i="2" s="1"/>
  <c r="J264" i="2"/>
  <c r="L264" i="2" s="1"/>
  <c r="N264" i="2" s="1"/>
  <c r="R264" i="2" s="1"/>
  <c r="V264" i="2" s="1"/>
  <c r="X264" i="2" s="1"/>
  <c r="AD264" i="2" s="1"/>
  <c r="AF264" i="2" s="1"/>
  <c r="AH264" i="2" s="1"/>
  <c r="AR264" i="2" s="1"/>
</calcChain>
</file>

<file path=xl/sharedStrings.xml><?xml version="1.0" encoding="utf-8"?>
<sst xmlns="http://schemas.openxmlformats.org/spreadsheetml/2006/main" count="454" uniqueCount="273">
  <si>
    <t xml:space="preserve"> </t>
  </si>
  <si>
    <t>Beg Balance</t>
  </si>
  <si>
    <t>January TCJA</t>
  </si>
  <si>
    <t>January</t>
  </si>
  <si>
    <t>April</t>
  </si>
  <si>
    <t>May</t>
  </si>
  <si>
    <t>IRS Audit Adj</t>
  </si>
  <si>
    <t>June</t>
  </si>
  <si>
    <t>IRS Audit Adj 2</t>
  </si>
  <si>
    <t>July</t>
  </si>
  <si>
    <t>August</t>
  </si>
  <si>
    <t>FIN48</t>
  </si>
  <si>
    <t>IRS Settlement</t>
  </si>
  <si>
    <t>IRS Settlement Reversal</t>
  </si>
  <si>
    <t>September</t>
  </si>
  <si>
    <t>October</t>
  </si>
  <si>
    <t>November</t>
  </si>
  <si>
    <t>940A to 35%</t>
  </si>
  <si>
    <t>RTP-Month 13</t>
  </si>
  <si>
    <t>RTP-IRS Adj</t>
  </si>
  <si>
    <t>RTP-Carryback</t>
  </si>
  <si>
    <t>RTP-DSIT</t>
  </si>
  <si>
    <t>TCJA RTP Rate True-Up</t>
  </si>
  <si>
    <t>December</t>
  </si>
  <si>
    <t>ICP Accrual Adjustment</t>
  </si>
  <si>
    <t>Deferred Tax Rollforward by Month - Report #51052</t>
  </si>
  <si>
    <t>2018 Actuals w/ State Tax Data</t>
  </si>
  <si>
    <t>SWEPCo Corp Consolidated</t>
  </si>
  <si>
    <t>All January Through Return to Provision Activity</t>
  </si>
  <si>
    <t>========================================</t>
  </si>
  <si>
    <t>1901001 1901001 Accum Deferred FIT-Other</t>
  </si>
  <si>
    <t xml:space="preserve">   011C-DFIT TAX CREDIT C/F - DEF TAX ASSET</t>
  </si>
  <si>
    <t xml:space="preserve">   011C-MJE TAX CREDIT C/F - DEF TAX ASSET- MJE </t>
  </si>
  <si>
    <t xml:space="preserve">   433A PUCT FUEL O/U RECOVERY-RETAIL</t>
  </si>
  <si>
    <t xml:space="preserve">   433B INTEREST-FUEL OVER/UNDER RECOVERY</t>
  </si>
  <si>
    <t xml:space="preserve">   433C AR - FUEL OVER/UNDER RECOVERY</t>
  </si>
  <si>
    <t xml:space="preserve">   433D LA - FUEL OVER/UNDER RECOVERY</t>
  </si>
  <si>
    <t xml:space="preserve">   460A UNBILLED REVENUE</t>
  </si>
  <si>
    <t xml:space="preserve">   520A PROVS POSS REV REFDS-A/L</t>
  </si>
  <si>
    <t xml:space="preserve">   520X PROV FOR RATE REFUND-TAX REFORM</t>
  </si>
  <si>
    <t xml:space="preserve">   520Y PROV FOR RATE REFUND-EXCESS PROTECTED</t>
  </si>
  <si>
    <t xml:space="preserve">   576F MARK &amp; SPREAD-DEFL-190-A/L</t>
  </si>
  <si>
    <t xml:space="preserve">   602A PROV WORKER'S COMP</t>
  </si>
  <si>
    <t xml:space="preserve">   605E SUPPLEMENTAL EXECUTIVE RETIREMENT PLAN</t>
  </si>
  <si>
    <t xml:space="preserve">   605F ACCRD SUP EXEC RETIR PLAN COSTS-SFAS 158</t>
  </si>
  <si>
    <t xml:space="preserve">   605I ACCRD BK SUP. SAVINGS PLAN EXP</t>
  </si>
  <si>
    <t xml:space="preserve">   605J EMPLOYER SAVINGS PLAN MATCH</t>
  </si>
  <si>
    <t xml:space="preserve">   605K ACCRUED BK BENEFIT COSTS</t>
  </si>
  <si>
    <t xml:space="preserve">   605O ACCRUED PSI PLAN EXP</t>
  </si>
  <si>
    <t xml:space="preserve">   605P STOCK BASED COMP-CAREER SHARES</t>
  </si>
  <si>
    <t xml:space="preserve">   610A BK PROV UNCOLL ACCTS - ST</t>
  </si>
  <si>
    <t xml:space="preserve">   610U PROV-TRADING CREDIT RISK - A/L</t>
  </si>
  <si>
    <t xml:space="preserve">   610V PROV-FAS 157 - A/L</t>
  </si>
  <si>
    <t xml:space="preserve">   611E ACCRUED MINE RECLAMATION</t>
  </si>
  <si>
    <t xml:space="preserve">   611G DEFD COMPENSATION-BOOK EXPENSE</t>
  </si>
  <si>
    <t xml:space="preserve">   612Y ACCRD COMPANYWIDE INCENTV PLAN</t>
  </si>
  <si>
    <t xml:space="preserve">   613C ACCRD ENVIRONMENTAL LIAB-CURRENT</t>
  </si>
  <si>
    <t xml:space="preserve">   613E ACCRUED BOOK VACATION PAY</t>
  </si>
  <si>
    <t xml:space="preserve">   613F ACCRD ENVIRONMENTAL LIAB-LONG TERM </t>
  </si>
  <si>
    <t xml:space="preserve">   613K (ICDP)-INCENTIVE COMP DEFERRAL PLAN</t>
  </si>
  <si>
    <t xml:space="preserve">   615A ACCRUED INTEREST EXP -STATE</t>
  </si>
  <si>
    <t xml:space="preserve">   615B ACCRUED INTEREST-LONG-TERM - FIN 48</t>
  </si>
  <si>
    <t xml:space="preserve">   615B-MJE ACCRD INTRST-TAX RES-L/T-FIN 48-MJE</t>
  </si>
  <si>
    <t xml:space="preserve">   615C ACCRUED INTEREST-SHORT-TERM - FIN 48</t>
  </si>
  <si>
    <t xml:space="preserve">   615E ACCRUED STATE INCOME TAX EXP</t>
  </si>
  <si>
    <t xml:space="preserve">   615O BK DFL RAIL TRANS REV/EXP</t>
  </si>
  <si>
    <t xml:space="preserve">   641I ADVANCE RENTAL INC (CUR MO)</t>
  </si>
  <si>
    <t xml:space="preserve">   641X DEFERRED INCOME - DOLET HILLS MINING BUYOUT</t>
  </si>
  <si>
    <t xml:space="preserve">   651F DISALLOWED COSTS-TURK PLANT</t>
  </si>
  <si>
    <t xml:space="preserve">   651H DISALLOWED COSTS-TURK PLANT AUX BOILER</t>
  </si>
  <si>
    <t xml:space="preserve">   651I DISALLOWED COSTS-TX TRANS VEG MGT CST </t>
  </si>
  <si>
    <t xml:space="preserve">   651J DISALLOWED COSTS-TX DIST VEG MGT CST</t>
  </si>
  <si>
    <t xml:space="preserve">   651K DISALLOWED COSTS-TX TRANS VEG MGT CST-AMORT</t>
  </si>
  <si>
    <t xml:space="preserve">   651M DISALLOWED COSTS-TX DIST VEG MGT CST-AMORT</t>
  </si>
  <si>
    <t xml:space="preserve">   651Q DISALLOWED COSTS-TX SERP COSTS</t>
  </si>
  <si>
    <t xml:space="preserve">   651R DISALLOWED COSTS-TX DIST COSTS</t>
  </si>
  <si>
    <t xml:space="preserve">   651S DISALLOWED COSTS-TX GEN COSTS</t>
  </si>
  <si>
    <t xml:space="preserve">   651T DISALLOWED COSTS-TX CWIP FINBASED INCEN-TRANS</t>
  </si>
  <si>
    <t xml:space="preserve">   651W DISALLOWED COSTS-TX CWIP FINBASED INCEN-DIST</t>
  </si>
  <si>
    <t xml:space="preserve">   651X DISALLOWED COSTS-TX CWIP FINBASED INCEN-GEN</t>
  </si>
  <si>
    <t xml:space="preserve">   651Y DISALLOWED COSTS-TX RWIP FINBASED INCEN-TRANS</t>
  </si>
  <si>
    <t xml:space="preserve">   651Z DISALLOWED COSTS-TX RWIP FINBASED INCEN-DIST</t>
  </si>
  <si>
    <t xml:space="preserve">   652G REG LIAB-UNREAL MTM GAIN-DEFL</t>
  </si>
  <si>
    <t xml:space="preserve">   653A DISALLOWED COSTS-TX RWIP FINBASED INCEN-GEN</t>
  </si>
  <si>
    <t xml:space="preserve">   701A AMORT - GOODWILL PER BOOKS</t>
  </si>
  <si>
    <t xml:space="preserve">   702A GOODWILL PER TAX</t>
  </si>
  <si>
    <t xml:space="preserve">   710H AMORT ELEC PLT ACQ ADJS</t>
  </si>
  <si>
    <t xml:space="preserve">   906F ACCRD OPEB COSTS - SFAS 158</t>
  </si>
  <si>
    <t xml:space="preserve">   906P ACCRD BOOK ARO EXPENSE - SFAS 143</t>
  </si>
  <si>
    <t xml:space="preserve">   911F-FIN48 FIN 48 DSIT</t>
  </si>
  <si>
    <t xml:space="preserve">   911S ACCRUED SALES &amp; USE TAX RESERVE</t>
  </si>
  <si>
    <t xml:space="preserve">   911S ACCRUED SALES &amp; USE TAX RESERVE - MJE</t>
  </si>
  <si>
    <t xml:space="preserve">   911V ACCRD SIT TX RESERVE-LNG-TERM-FIN 48</t>
  </si>
  <si>
    <t xml:space="preserve">   911V-MJE ACCRD SIT TX RES-LNG-TERM-FIN 48-MJE</t>
  </si>
  <si>
    <t xml:space="preserve">   911W ACCRD SIT TX RESERVE-SHRT-TERM-FIN 48</t>
  </si>
  <si>
    <t xml:space="preserve">   940A IRS AUDIT SETTLEMENT</t>
  </si>
  <si>
    <t xml:space="preserve">   940X IRS CAPITALIZATION ADJUSTMENT</t>
  </si>
  <si>
    <t xml:space="preserve">   960E AMT CREDIT - DEFERRED</t>
  </si>
  <si>
    <t xml:space="preserve">   960Z NOL - DEFERRED TAX ASSET RECLASS</t>
  </si>
  <si>
    <t xml:space="preserve">   980A RESTRICTED STOCK PLAN</t>
  </si>
  <si>
    <t xml:space="preserve">   980J PSI - STOCK BASED COMP</t>
  </si>
  <si>
    <t>Total 1901001 1901001 Accum Deferred FIT-Other</t>
  </si>
  <si>
    <t>1901002 1901002 Accum Deferred SIT-Other</t>
  </si>
  <si>
    <t xml:space="preserve">   014C-AR NOL-STATE C/F-DEF TAX ASSET-L/T - AR</t>
  </si>
  <si>
    <t xml:space="preserve">   014C-LA NOL-STATE C/F-DEF TAX ASSET-L/T - LA</t>
  </si>
  <si>
    <t xml:space="preserve">   014C-OK NOL-STATE C/F-DEF TAX ASSET-L/T - OK</t>
  </si>
  <si>
    <t>Total 1901002 1901002 Accum Deferred SIT-Other</t>
  </si>
  <si>
    <t>1902001 1902001 Accum Deferred FIT-Oth I&amp;D</t>
  </si>
  <si>
    <t xml:space="preserve">   913D CHARITABLE CONTRIBUTION CARRYFRWD</t>
  </si>
  <si>
    <t xml:space="preserve">   TCJA-190.2 TCJA - ACCT 1902001 - MJE</t>
  </si>
  <si>
    <t>Total 1902001 1902001 Accum Deferred FIT-Oth I&amp;D</t>
  </si>
  <si>
    <t>1903001 1903001 Acc DFIT-FAS 109 Flow-Thru</t>
  </si>
  <si>
    <t xml:space="preserve">   012A SEC ALLOC-ITC-10%</t>
  </si>
  <si>
    <t xml:space="preserve">   614G PROV LA FUEL LITIGATION EXP</t>
  </si>
  <si>
    <t xml:space="preserve">   630M RATE CASE DEFD CHGS</t>
  </si>
  <si>
    <t xml:space="preserve">   632U BK DEFL-DEMAND SIDE MNGMT EXP</t>
  </si>
  <si>
    <t xml:space="preserve">   633Y DEFD REVENUE-DSM LOST REVENUES</t>
  </si>
  <si>
    <t xml:space="preserve">   669Y REG ASSET-2010 SEVERANCE COSTS-LA FRP</t>
  </si>
  <si>
    <t xml:space="preserve">   711M AMAX COAL CONTRACT-TX</t>
  </si>
  <si>
    <t xml:space="preserve">   900F BK DEFL-GAIN REACQUIRED DEBT</t>
  </si>
  <si>
    <t xml:space="preserve">   906A ACCRD SFAS 106 PST RETIRE EXP</t>
  </si>
  <si>
    <t xml:space="preserve">   907A REG ASSET-MEDICARE SUBSIDY-FLOW-THRU-(PPACA)</t>
  </si>
  <si>
    <t xml:space="preserve">   914A SFAS 109 - DEFD SIT LIABILITY</t>
  </si>
  <si>
    <t xml:space="preserve">   TCJA-190.3 TCJA - ACCT 1903001 - MJE</t>
  </si>
  <si>
    <t>Total 1903001 1903001 Acc DFIT-FAS 109 Flow-Thru</t>
  </si>
  <si>
    <t>1904001 1904001 Acc DFIT-FAS 109 Excess</t>
  </si>
  <si>
    <t xml:space="preserve">   960F-XS EXCESS ADFIT 281 - PROTECTED</t>
  </si>
  <si>
    <t xml:space="preserve">   960F-XS EXCESS ADFIT 281 - PROTECTED-AR</t>
  </si>
  <si>
    <t xml:space="preserve">   960F-XS EXCESS ADFIT 281 - PROTECTED-FERC</t>
  </si>
  <si>
    <t xml:space="preserve">   960F-XS EXCESS ADFIT 281 - PROTECTED-LA</t>
  </si>
  <si>
    <t xml:space="preserve">   960F-XS EXCESS ADFIT 281 - PROTECTED-TX</t>
  </si>
  <si>
    <t xml:space="preserve">   960F-XS EXCESS ADFIT 282 - PROTECTED</t>
  </si>
  <si>
    <t xml:space="preserve">   960F-XS EXCESS ADFIT 282 - PROTECTED-AR</t>
  </si>
  <si>
    <t xml:space="preserve">   960F-XS EXCESS ADFIT 282 - PROTECTED-FERC</t>
  </si>
  <si>
    <t xml:space="preserve">   960F-XS EXCESS ADFIT 282 - PROTECTED-LA </t>
  </si>
  <si>
    <t xml:space="preserve">   960F-XS EXCESS ADFIT 282 - PROTECTED-TX</t>
  </si>
  <si>
    <t xml:space="preserve">   960F-XS EXCESS ADFIT 282 - UNPROTECTED</t>
  </si>
  <si>
    <t xml:space="preserve">   960F-XS EXCESS ADFIT 282 - UNPROTECTED-AR</t>
  </si>
  <si>
    <t xml:space="preserve">   960F-XS EXCESS ADFIT 282 - UNPROTECTED-FERC</t>
  </si>
  <si>
    <t xml:space="preserve">   960F-XS EXCESS ADFIT 282 - UNPROTECTED-LA</t>
  </si>
  <si>
    <t xml:space="preserve">   960F-XS EXCESS ADFIT 282 - UNPROTECTED-TX</t>
  </si>
  <si>
    <t xml:space="preserve">   960F-XS EXCESS ADFIT 283 - UNPROTECTED</t>
  </si>
  <si>
    <t xml:space="preserve">   960F-XS EXCESS ADFIT 283 - UNPROTECTED-AR</t>
  </si>
  <si>
    <t xml:space="preserve">   960F-XS EXCESS ADFIT 283 - UNPROTECTED-FERC</t>
  </si>
  <si>
    <t xml:space="preserve">   960F-XS EXCESS ADFIT 283 - UNPROTECTED-LA</t>
  </si>
  <si>
    <t xml:space="preserve">   960F-XS EXCESS ADFIT 283 - UNPROTECTED-TX</t>
  </si>
  <si>
    <t xml:space="preserve">   TCJA-190.4 TCJA - ACCT 1904001 - MJE</t>
  </si>
  <si>
    <t>Total 1904001 1904001 Acc DFIT-FAS 109 Excess</t>
  </si>
  <si>
    <t>2550001 2550001 Accum Deferred ITC-Federal</t>
  </si>
  <si>
    <t>Total 2550001 2550001 Accum Deferred ITC-Federal</t>
  </si>
  <si>
    <t>2811001 2811001 Acc DFIT-Accel Amort Prop</t>
  </si>
  <si>
    <t xml:space="preserve">   533A TX AMORT POLLUTION CONT EQPT</t>
  </si>
  <si>
    <t>Total 2811001 2811001 Acc DFIT-Accel Amort Prop</t>
  </si>
  <si>
    <t>2814001 2814001 ADFIT-FAS 109 Exc Acc Am Pr</t>
  </si>
  <si>
    <t>Total 2814001 2814001 ADFIT-FAS 109 Exc Acc Am Pr</t>
  </si>
  <si>
    <t>2821001 2821001  Accum Defd FIT-Util Prop</t>
  </si>
  <si>
    <t xml:space="preserve">   230A ACRS BENEFIT NORMALIZED</t>
  </si>
  <si>
    <t xml:space="preserve">   230A ACRS BENEFIT NORMALIZED - MJE</t>
  </si>
  <si>
    <t xml:space="preserve">   230I CAPD INTEREST-SECTION 481(a)-CHANGE IN METHD </t>
  </si>
  <si>
    <t xml:space="preserve">   230J RELOCATION CST-SECTION 481(a)-CHANGE IN METHD</t>
  </si>
  <si>
    <t xml:space="preserve">   230X R &amp; D DEDUCTION - SEC 174</t>
  </si>
  <si>
    <t xml:space="preserve">   234Q MACRS TAX DEPRECIATION - RAIL CARS</t>
  </si>
  <si>
    <t xml:space="preserve">   260A SPARE PARTS INVENTORY</t>
  </si>
  <si>
    <t xml:space="preserve">   280H BK PLANT IN SERVICE - SFAS 143 - ARO</t>
  </si>
  <si>
    <t xml:space="preserve">   295A GAIN/LOSS ON ACRS/MACRS PROPERTY</t>
  </si>
  <si>
    <t xml:space="preserve">   295C GAIN/LOSS-ACRS/MACRS-BK/TX UNIT PROP</t>
  </si>
  <si>
    <t xml:space="preserve">   295D TAX LOSS ON PLANT RETIREMENTS / SALE</t>
  </si>
  <si>
    <t xml:space="preserve">   320A ABFUDC</t>
  </si>
  <si>
    <t xml:space="preserve">   380J INT EXP CAPITALIZED FOR TAX</t>
  </si>
  <si>
    <t xml:space="preserve">   390A CIAC - BOOK RECEIPTS</t>
  </si>
  <si>
    <t xml:space="preserve">   510H PROPERTY TAX-NEW METHOD-BOOK</t>
  </si>
  <si>
    <t xml:space="preserve">   532A PERCENT REPAIR ALLOWANCE</t>
  </si>
  <si>
    <t xml:space="preserve">   532C BOOK/TAX UNIT OF PROPERTY ADJ</t>
  </si>
  <si>
    <t xml:space="preserve">   532D BK/TX UNIT OF PROPERTY ADJ-SEC 481 ADJ</t>
  </si>
  <si>
    <t xml:space="preserve">   533J TX ACCEL AMORT - CAPITALIZED SOFTWARE</t>
  </si>
  <si>
    <t xml:space="preserve">   534A CAPITALIZED RELOCATION COSTS</t>
  </si>
  <si>
    <t xml:space="preserve">   662A WRITE-OFF RE SFAS 71</t>
  </si>
  <si>
    <t xml:space="preserve">   662B SFAS 109 WRITE-OFF RE SFAS 71</t>
  </si>
  <si>
    <t xml:space="preserve">   680A JOINT VENTURES-SYS FUEL PRJ-TX</t>
  </si>
  <si>
    <t xml:space="preserve">   710W BREM &amp; HAUGH ACQUSITON ADJ-TX</t>
  </si>
  <si>
    <t xml:space="preserve">   711N CAPITALIZED SOFTWARE COSTS-TAX</t>
  </si>
  <si>
    <t xml:space="preserve">   711O BOOK LEASES CAPITALIZED FOR TAX</t>
  </si>
  <si>
    <t xml:space="preserve">   712K CAPITALIZED SOFTWARE COST-BOOK</t>
  </si>
  <si>
    <t xml:space="preserve">   910J INTEREST EXPENSE - COAL CARS</t>
  </si>
  <si>
    <t xml:space="preserve">   910K REMOVAL CST</t>
  </si>
  <si>
    <t xml:space="preserve">   910W REMOVAL COSTS REV-SFAS 143-ARO</t>
  </si>
  <si>
    <t>Total 2821001 2821001  Accum Defd FIT-Util Prop</t>
  </si>
  <si>
    <t>2823001 2823001 Acc Def FIT-FAS 109 F/T</t>
  </si>
  <si>
    <t xml:space="preserve">   007A COMPOSITE SFAS 109 PROP A/C 282</t>
  </si>
  <si>
    <t xml:space="preserve">   007B SFAS 109 - PERMANENT DIFF</t>
  </si>
  <si>
    <t xml:space="preserve">   007C SFAS 109 - FLO-THRU DIFF</t>
  </si>
  <si>
    <t xml:space="preserve">   280A EXCESS TX VS S/L BK DEPR</t>
  </si>
  <si>
    <t xml:space="preserve">   310E AOFUDC-BIP AMORT-ALL PROJECTS</t>
  </si>
  <si>
    <t xml:space="preserve">   330D AFUDC CAPITALIZED</t>
  </si>
  <si>
    <t xml:space="preserve">   TCJA-282.3 TCJA - ACCT 2823001 - MJE</t>
  </si>
  <si>
    <t>Total 2823001 2823001 Acc Def FIT-FAS 109 F/T</t>
  </si>
  <si>
    <t>2824001 2824001 Acc Def FIT-FAS 109 Excess</t>
  </si>
  <si>
    <t xml:space="preserve">   TCJA-282.4 TCJA - ACCT 2824001 - MJE</t>
  </si>
  <si>
    <t>Total 2824001 2824001 Acc Def FIT-FAS 109 Excess</t>
  </si>
  <si>
    <t>2831001 2831001  Accum Deferred FIT-Other</t>
  </si>
  <si>
    <t xml:space="preserve">   575E MTM BK GAIN-A/L-TAX DEFL</t>
  </si>
  <si>
    <t xml:space="preserve">   575E-MJE MTM BK GAIN-A/L-TAX DEFL - MJE</t>
  </si>
  <si>
    <t xml:space="preserve">   576E MARK &amp; SPREAD-DEFL-283-A/L</t>
  </si>
  <si>
    <t xml:space="preserve">   605B ACCRUED BK PENSION EXPENSE</t>
  </si>
  <si>
    <t xml:space="preserve">   605C ACCRUED BK PENSION COSTS - SFAS 158</t>
  </si>
  <si>
    <t xml:space="preserve">   630J DEFD STORM DAMAGE</t>
  </si>
  <si>
    <t xml:space="preserve">   638A BOOK &gt; TAX BASIS - EMA-A/C 283</t>
  </si>
  <si>
    <t xml:space="preserve">   660A TRANSITION REGULATORY ASSETS</t>
  </si>
  <si>
    <t xml:space="preserve">   660F REG ASSET-SFAS 143 - ARO</t>
  </si>
  <si>
    <t xml:space="preserve">   660L REG ASSET-DEFERRED LITIGATION COSTS</t>
  </si>
  <si>
    <t xml:space="preserve">   661R REG ASSET-SFAS 158 - PENSIONS</t>
  </si>
  <si>
    <t xml:space="preserve">   661S REG ASSET-SFAS 158 - SERP</t>
  </si>
  <si>
    <t xml:space="preserve">   661T REG ASSET-SFAS 158 - OPEB</t>
  </si>
  <si>
    <t xml:space="preserve">   664A REG ASSET-UND/REC ENVIRON ADJ CLAUSE-LA</t>
  </si>
  <si>
    <t xml:space="preserve">   664R REG ASSET-VALLEY DISTRICT DUE DILIGENCE</t>
  </si>
  <si>
    <t xml:space="preserve">   664S REG ASSET-VEMCO EMPLOYEE RETIREMENT</t>
  </si>
  <si>
    <t xml:space="preserve">   664U REG ASSET-VEMCO ACQUIS/INVESTMENTS</t>
  </si>
  <si>
    <t xml:space="preserve">   664V REG ASSET-NET CCS FEED STUDY COSTS</t>
  </si>
  <si>
    <t xml:space="preserve">   664X REG ASSET-SWEPCO/VEMCO TRANSACTION COST</t>
  </si>
  <si>
    <t xml:space="preserve">   668P REG ASSET-LA FRP ASSET</t>
  </si>
  <si>
    <t xml:space="preserve">   669J REG ASSET-ENERGY EFFICIENCY RECOVERY</t>
  </si>
  <si>
    <t xml:space="preserve">   669X REG ASSET-SWEPCO SHIPE ROAD</t>
  </si>
  <si>
    <t xml:space="preserve">   670O REG ASSET-ENVIRONMENTAL CHEMICAL COST-AR</t>
  </si>
  <si>
    <t xml:space="preserve">   672P REG ASSET-FACILITIES MAINT-SWEPCO LA</t>
  </si>
  <si>
    <t xml:space="preserve">   673J REG ASSET-WELSH/FLINT CRK ENVIRON DEF</t>
  </si>
  <si>
    <t xml:space="preserve">   673K REG ASSET-WELSH/FLINT CRK ENVIRON-CONTRA </t>
  </si>
  <si>
    <t xml:space="preserve">   673U REG ASSET-LA 2015 FRP-SPP DEFERRAL</t>
  </si>
  <si>
    <t xml:space="preserve">   673V REG ASSET-LA 2015 FRP-UNREC EQUITY</t>
  </si>
  <si>
    <t xml:space="preserve">   673Z REG ASSET-WELSH 2 TX-UNDEPR BAL</t>
  </si>
  <si>
    <t xml:space="preserve">   674R REG ASSET-UNDER RECOV-EXCESS TAX ETRR</t>
  </si>
  <si>
    <t xml:space="preserve">   690F REG ASSET-NBV-ARO-RETIRED PLANTS</t>
  </si>
  <si>
    <t xml:space="preserve">   900A LOSS ON REACQUIRED DEBT</t>
  </si>
  <si>
    <t xml:space="preserve">   906D SFAS 106 PST RETIRE EXP - NON-DEDUCT CONT</t>
  </si>
  <si>
    <t xml:space="preserve">   906K ACCRD SFAS 112 PST EMPLOY BEN</t>
  </si>
  <si>
    <t xml:space="preserve">   906Z SFAS 106 - MEDICARE SUBSIDY - (PPACA)-REG ASSET</t>
  </si>
  <si>
    <t xml:space="preserve">   913Y BK DEFL - MERGER COSTS</t>
  </si>
  <si>
    <t xml:space="preserve">   921A BK DEPLETION-MINERALS &amp; RIGHTS</t>
  </si>
  <si>
    <t xml:space="preserve">   930A BOOK &gt; TAX BASIS-PRTSHP INVEST</t>
  </si>
  <si>
    <t xml:space="preserve">   940K 1988-1990 IRS AUDIT SETTLEMENT</t>
  </si>
  <si>
    <t>Total 2831001 2831001  Accum Deferred FIT-Other</t>
  </si>
  <si>
    <t>2833001 2833001 Acc Defd FIT-FAS 109 F/T</t>
  </si>
  <si>
    <t xml:space="preserve">   914B REG ASSET-SFAS 109 DSIT LIAB</t>
  </si>
  <si>
    <t xml:space="preserve">   TCJA-283.3 TCJA - ACCT 2833001 - MJE</t>
  </si>
  <si>
    <t>Total 2833001 2833001 Acc Defd FIT-FAS 109 F/T</t>
  </si>
  <si>
    <t>2833002 2833002 Acc Defd SIT-FAS 109 F/T</t>
  </si>
  <si>
    <t xml:space="preserve">   914A-DSIT DSIT ENTRY-FLOW-THROUGH</t>
  </si>
  <si>
    <t>Total 2833002 2833002 Acc Defd SIT-FAS 109 F/T</t>
  </si>
  <si>
    <t>2834001 2834001 Acc Defd FIT-FAS 109 Excess</t>
  </si>
  <si>
    <t xml:space="preserve">   TCJA-283.4 TCJA - ACCT 2834001 - MJE</t>
  </si>
  <si>
    <t>Total 2834001 2834001 Acc Defd FIT-FAS 109 Excess</t>
  </si>
  <si>
    <t>Grand Total</t>
  </si>
  <si>
    <t>January Activity</t>
  </si>
  <si>
    <t>February Activity</t>
  </si>
  <si>
    <t>February End Balance</t>
  </si>
  <si>
    <t>March Activity</t>
  </si>
  <si>
    <t>March End Balance</t>
  </si>
  <si>
    <t>April End Balance</t>
  </si>
  <si>
    <t>May End Balance</t>
  </si>
  <si>
    <t>June Activity</t>
  </si>
  <si>
    <t>June End Balance</t>
  </si>
  <si>
    <t>January End Balance</t>
  </si>
  <si>
    <t>August End Balance</t>
  </si>
  <si>
    <t>July Activity</t>
  </si>
  <si>
    <t>July End Balance</t>
  </si>
  <si>
    <t>Sept</t>
  </si>
  <si>
    <t>September Activity</t>
  </si>
  <si>
    <t>September End Balance</t>
  </si>
  <si>
    <t>October End Balance</t>
  </si>
  <si>
    <t>November End Balance</t>
  </si>
  <si>
    <t>December Activity</t>
  </si>
  <si>
    <t>December End Balance</t>
  </si>
  <si>
    <t>Dec</t>
  </si>
  <si>
    <t xml:space="preserve">   ESTIMATED RETURN-TO-PROVISION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</si>
</sst>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E2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quotePrefix="1"/>
    <xf numFmtId="0" fontId="1" fillId="0" borderId="0" xfId="0" quotePrefix="1" applyFont="1"/>
    <xf numFmtId="0" fontId="0" fillId="2" borderId="0" xfId="0" applyFill="1"/>
    <xf numFmtId="7" fontId="0" fillId="0" borderId="0" xfId="0" applyNumberFormat="1"/>
    <xf numFmtId="7" fontId="0" fillId="2" borderId="0" xfId="0" applyNumberFormat="1" applyFill="1"/>
    <xf numFmtId="0" fontId="1" fillId="2" borderId="0" xfId="0" applyFont="1" applyFill="1" applyAlignment="1">
      <alignment horizontal="center"/>
    </xf>
    <xf numFmtId="7" fontId="2" fillId="0" borderId="0" xfId="0" applyNumberFormat="1" applyFont="1"/>
    <xf numFmtId="7" fontId="2" fillId="2" borderId="0" xfId="0" applyNumberFormat="1" applyFont="1" applyFill="1"/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9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4" sqref="A24"/>
    </sheetView>
  </sheetViews>
  <sheetFormatPr defaultRowHeight="15" x14ac:dyDescent="0.25"/>
  <cols>
    <col min="1" max="1" width="55.42578125" bestFit="1" customWidth="1"/>
    <col min="2" max="2" width="18" bestFit="1" customWidth="1"/>
    <col min="3" max="3" width="16.28515625" hidden="1" customWidth="1"/>
    <col min="4" max="4" width="15.28515625" hidden="1" customWidth="1"/>
    <col min="5" max="5" width="16.28515625" bestFit="1" customWidth="1"/>
    <col min="6" max="6" width="18" bestFit="1" customWidth="1"/>
    <col min="7" max="7" width="13.5703125" bestFit="1" customWidth="1"/>
    <col min="8" max="8" width="18" bestFit="1" customWidth="1"/>
    <col min="9" max="9" width="15.28515625" bestFit="1" customWidth="1"/>
    <col min="10" max="10" width="18" bestFit="1" customWidth="1"/>
    <col min="11" max="11" width="12.5703125" bestFit="1" customWidth="1"/>
    <col min="12" max="12" width="18" bestFit="1" customWidth="1"/>
    <col min="13" max="13" width="13.5703125" bestFit="1" customWidth="1"/>
    <col min="14" max="14" width="18" bestFit="1" customWidth="1"/>
    <col min="15" max="16" width="14.28515625" hidden="1" customWidth="1"/>
    <col min="17" max="17" width="14.28515625" bestFit="1" customWidth="1"/>
    <col min="18" max="18" width="18" bestFit="1" customWidth="1"/>
    <col min="19" max="19" width="14" hidden="1" customWidth="1"/>
    <col min="20" max="20" width="13.5703125" hidden="1" customWidth="1"/>
    <col min="21" max="21" width="13.5703125" bestFit="1" customWidth="1"/>
    <col min="22" max="22" width="18" bestFit="1" customWidth="1"/>
    <col min="23" max="23" width="16.28515625" bestFit="1" customWidth="1"/>
    <col min="24" max="24" width="18" bestFit="1" customWidth="1"/>
    <col min="25" max="25" width="7" hidden="1" customWidth="1"/>
    <col min="26" max="26" width="14.28515625" hidden="1" customWidth="1"/>
    <col min="27" max="27" width="22.5703125" hidden="1" customWidth="1"/>
    <col min="28" max="28" width="14.28515625" hidden="1" customWidth="1"/>
    <col min="29" max="29" width="14.28515625" bestFit="1" customWidth="1"/>
    <col min="30" max="30" width="18" bestFit="1" customWidth="1"/>
    <col min="31" max="31" width="14.28515625" bestFit="1" customWidth="1"/>
    <col min="32" max="32" width="18" bestFit="1" customWidth="1"/>
    <col min="33" max="33" width="14.28515625" bestFit="1" customWidth="1"/>
    <col min="34" max="34" width="18" bestFit="1" customWidth="1"/>
    <col min="35" max="35" width="11.5703125" hidden="1" customWidth="1"/>
    <col min="36" max="37" width="14.28515625" hidden="1" customWidth="1"/>
    <col min="38" max="38" width="13.7109375" hidden="1" customWidth="1"/>
    <col min="39" max="39" width="12.5703125" hidden="1" customWidth="1"/>
    <col min="40" max="40" width="21.42578125" hidden="1" customWidth="1"/>
    <col min="41" max="41" width="14.28515625" hidden="1" customWidth="1"/>
    <col min="42" max="42" width="22" hidden="1" customWidth="1"/>
    <col min="43" max="43" width="15.28515625" customWidth="1"/>
    <col min="44" max="44" width="18" bestFit="1" customWidth="1"/>
  </cols>
  <sheetData>
    <row r="1" spans="1:44" s="12" customFormat="1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251</v>
      </c>
      <c r="F1" s="11" t="s">
        <v>260</v>
      </c>
      <c r="G1" s="11" t="s">
        <v>252</v>
      </c>
      <c r="H1" s="11" t="s">
        <v>253</v>
      </c>
      <c r="I1" s="11" t="s">
        <v>254</v>
      </c>
      <c r="J1" s="11" t="s">
        <v>255</v>
      </c>
      <c r="K1" s="11" t="s">
        <v>4</v>
      </c>
      <c r="L1" s="11" t="s">
        <v>256</v>
      </c>
      <c r="M1" s="11" t="s">
        <v>5</v>
      </c>
      <c r="N1" s="11" t="s">
        <v>257</v>
      </c>
      <c r="O1" s="11" t="s">
        <v>6</v>
      </c>
      <c r="P1" s="11" t="s">
        <v>7</v>
      </c>
      <c r="Q1" s="11" t="s">
        <v>258</v>
      </c>
      <c r="R1" s="11" t="s">
        <v>259</v>
      </c>
      <c r="S1" s="11" t="s">
        <v>8</v>
      </c>
      <c r="T1" s="11" t="s">
        <v>9</v>
      </c>
      <c r="U1" s="11" t="s">
        <v>262</v>
      </c>
      <c r="V1" s="11" t="s">
        <v>263</v>
      </c>
      <c r="W1" s="11" t="s">
        <v>10</v>
      </c>
      <c r="X1" s="11" t="s">
        <v>261</v>
      </c>
      <c r="Y1" s="11" t="s">
        <v>11</v>
      </c>
      <c r="Z1" s="11" t="s">
        <v>12</v>
      </c>
      <c r="AA1" s="11" t="s">
        <v>13</v>
      </c>
      <c r="AB1" s="11" t="s">
        <v>14</v>
      </c>
      <c r="AC1" s="11" t="s">
        <v>265</v>
      </c>
      <c r="AD1" s="11" t="s">
        <v>266</v>
      </c>
      <c r="AE1" s="11" t="s">
        <v>15</v>
      </c>
      <c r="AF1" s="11" t="s">
        <v>267</v>
      </c>
      <c r="AG1" s="11" t="s">
        <v>16</v>
      </c>
      <c r="AH1" s="11" t="s">
        <v>268</v>
      </c>
      <c r="AI1" s="11" t="s">
        <v>17</v>
      </c>
      <c r="AJ1" s="11" t="s">
        <v>18</v>
      </c>
      <c r="AK1" s="11" t="s">
        <v>19</v>
      </c>
      <c r="AL1" s="11" t="s">
        <v>20</v>
      </c>
      <c r="AM1" s="11" t="s">
        <v>21</v>
      </c>
      <c r="AN1" s="11" t="s">
        <v>22</v>
      </c>
      <c r="AO1" s="11" t="s">
        <v>23</v>
      </c>
      <c r="AP1" s="11" t="s">
        <v>24</v>
      </c>
      <c r="AQ1" s="11" t="s">
        <v>269</v>
      </c>
      <c r="AR1" s="11" t="s">
        <v>270</v>
      </c>
    </row>
    <row r="2" spans="1:44" x14ac:dyDescent="0.25">
      <c r="A2" s="2" t="s">
        <v>25</v>
      </c>
      <c r="B2" s="2"/>
      <c r="C2" s="8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 t="s">
        <v>7</v>
      </c>
      <c r="P2" s="2"/>
      <c r="Q2" s="2"/>
      <c r="R2" s="2"/>
      <c r="S2" s="8" t="s">
        <v>9</v>
      </c>
      <c r="T2" s="2"/>
      <c r="U2" s="2"/>
      <c r="V2" s="2"/>
      <c r="W2" s="2"/>
      <c r="X2" s="2"/>
      <c r="Y2" s="8" t="s">
        <v>264</v>
      </c>
      <c r="Z2" s="8" t="s">
        <v>264</v>
      </c>
      <c r="AA2" s="8" t="s">
        <v>264</v>
      </c>
      <c r="AB2" s="2"/>
      <c r="AC2" s="2"/>
      <c r="AD2" s="2"/>
      <c r="AE2" s="2"/>
      <c r="AF2" s="2"/>
      <c r="AG2" s="2"/>
      <c r="AH2" s="2"/>
      <c r="AI2" s="8" t="s">
        <v>271</v>
      </c>
      <c r="AJ2" s="8" t="s">
        <v>271</v>
      </c>
      <c r="AK2" s="8" t="s">
        <v>271</v>
      </c>
      <c r="AL2" s="8" t="s">
        <v>271</v>
      </c>
      <c r="AM2" s="8" t="s">
        <v>271</v>
      </c>
      <c r="AN2" s="8" t="s">
        <v>271</v>
      </c>
      <c r="AO2" s="2"/>
      <c r="AP2" s="8" t="s">
        <v>271</v>
      </c>
      <c r="AQ2" s="2"/>
      <c r="AR2" s="2"/>
    </row>
    <row r="3" spans="1:4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x14ac:dyDescent="0.25">
      <c r="A4" s="2" t="s">
        <v>26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25">
      <c r="A5" s="2" t="s">
        <v>27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25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25">
      <c r="A7" s="4" t="s">
        <v>29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25">
      <c r="A8" t="s">
        <v>30</v>
      </c>
    </row>
    <row r="9" spans="1:44" x14ac:dyDescent="0.25">
      <c r="A9" t="s">
        <v>31</v>
      </c>
      <c r="B9" s="6">
        <v>-221028</v>
      </c>
      <c r="C9" s="6">
        <v>0</v>
      </c>
      <c r="D9" s="6">
        <v>0</v>
      </c>
      <c r="E9" s="6">
        <f>C9+D9</f>
        <v>0</v>
      </c>
      <c r="F9" s="6">
        <f>B9+E9</f>
        <v>-221028</v>
      </c>
      <c r="G9" s="6">
        <v>0</v>
      </c>
      <c r="H9" s="6">
        <f>F9+G9</f>
        <v>-221028</v>
      </c>
      <c r="I9" s="6">
        <v>0</v>
      </c>
      <c r="J9" s="6">
        <f>H9+I9</f>
        <v>-221028</v>
      </c>
      <c r="K9" s="6">
        <v>0</v>
      </c>
      <c r="L9" s="6">
        <f>J9+K9</f>
        <v>-221028</v>
      </c>
      <c r="M9" s="6">
        <v>0</v>
      </c>
      <c r="N9" s="6">
        <f>L9+M9</f>
        <v>-221028</v>
      </c>
      <c r="O9" s="6">
        <v>0</v>
      </c>
      <c r="P9" s="6">
        <v>-677769</v>
      </c>
      <c r="Q9" s="6">
        <f>O9+P9</f>
        <v>-677769</v>
      </c>
      <c r="R9" s="6">
        <f>N9+Q9</f>
        <v>-898797</v>
      </c>
      <c r="S9" s="6">
        <v>0</v>
      </c>
      <c r="T9" s="6">
        <v>0</v>
      </c>
      <c r="U9" s="6">
        <f>S9+T9</f>
        <v>0</v>
      </c>
      <c r="V9" s="6">
        <f>R9+U9</f>
        <v>-898797</v>
      </c>
      <c r="W9" s="6">
        <v>0</v>
      </c>
      <c r="X9" s="6">
        <f>V9+W9</f>
        <v>-898797</v>
      </c>
      <c r="Y9" s="6">
        <v>0</v>
      </c>
      <c r="Z9" s="6">
        <v>0</v>
      </c>
      <c r="AA9" s="6">
        <v>0</v>
      </c>
      <c r="AB9" s="6">
        <v>0</v>
      </c>
      <c r="AC9" s="6">
        <f>SUM(Y9:AB9)</f>
        <v>0</v>
      </c>
      <c r="AD9" s="6">
        <f>X9+AC9</f>
        <v>-898797</v>
      </c>
      <c r="AE9" s="6">
        <v>0</v>
      </c>
      <c r="AF9" s="6">
        <f>AD9+AE9</f>
        <v>-898797</v>
      </c>
      <c r="AG9" s="6">
        <v>0</v>
      </c>
      <c r="AH9" s="6">
        <f>AF9+AG9</f>
        <v>-898797</v>
      </c>
      <c r="AI9" s="6">
        <v>0</v>
      </c>
      <c r="AJ9" s="6">
        <v>0</v>
      </c>
      <c r="AK9" s="6">
        <v>0</v>
      </c>
      <c r="AL9" s="6">
        <v>699767</v>
      </c>
      <c r="AM9" s="6">
        <v>0</v>
      </c>
      <c r="AN9" s="6">
        <v>0</v>
      </c>
      <c r="AO9" s="6">
        <v>-699767</v>
      </c>
      <c r="AP9" s="6">
        <v>0</v>
      </c>
      <c r="AQ9" s="6">
        <f>SUM(AI9:AP9)</f>
        <v>0</v>
      </c>
      <c r="AR9" s="6">
        <f>AH9+AQ9</f>
        <v>-898797</v>
      </c>
    </row>
    <row r="10" spans="1:44" x14ac:dyDescent="0.25">
      <c r="A10" t="s">
        <v>32</v>
      </c>
      <c r="B10" s="6">
        <v>898797</v>
      </c>
      <c r="C10" s="6">
        <v>0</v>
      </c>
      <c r="D10" s="6">
        <v>0</v>
      </c>
      <c r="E10" s="6">
        <f t="shared" ref="E10:E73" si="0">C10+D10</f>
        <v>0</v>
      </c>
      <c r="F10" s="6">
        <f t="shared" ref="F10:F73" si="1">B10+E10</f>
        <v>898797</v>
      </c>
      <c r="G10" s="6">
        <v>0</v>
      </c>
      <c r="H10" s="6">
        <f t="shared" ref="H10:N25" si="2">F10+G10</f>
        <v>898797</v>
      </c>
      <c r="I10" s="6">
        <v>0</v>
      </c>
      <c r="J10" s="6">
        <f t="shared" si="2"/>
        <v>898797</v>
      </c>
      <c r="K10" s="6">
        <v>0</v>
      </c>
      <c r="L10" s="6">
        <f t="shared" si="2"/>
        <v>898797</v>
      </c>
      <c r="M10" s="6">
        <v>0</v>
      </c>
      <c r="N10" s="6">
        <f t="shared" si="2"/>
        <v>898797</v>
      </c>
      <c r="O10" s="6">
        <v>0</v>
      </c>
      <c r="P10" s="6">
        <v>0</v>
      </c>
      <c r="Q10" s="6">
        <f t="shared" ref="Q10:Q73" si="3">O10+P10</f>
        <v>0</v>
      </c>
      <c r="R10" s="6">
        <f t="shared" ref="R10:R73" si="4">N10+Q10</f>
        <v>898797</v>
      </c>
      <c r="S10" s="6">
        <v>0</v>
      </c>
      <c r="T10" s="6">
        <v>0</v>
      </c>
      <c r="U10" s="6">
        <f t="shared" ref="U10:U73" si="5">S10+T10</f>
        <v>0</v>
      </c>
      <c r="V10" s="6">
        <f t="shared" ref="V10:V73" si="6">R10+U10</f>
        <v>898797</v>
      </c>
      <c r="W10" s="6">
        <v>0</v>
      </c>
      <c r="X10" s="6">
        <f t="shared" ref="X10:X73" si="7">V10+W10</f>
        <v>898797</v>
      </c>
      <c r="Y10" s="6">
        <v>0</v>
      </c>
      <c r="Z10" s="6">
        <v>0</v>
      </c>
      <c r="AA10" s="6">
        <v>0</v>
      </c>
      <c r="AB10" s="6">
        <v>0</v>
      </c>
      <c r="AC10" s="6">
        <f t="shared" ref="AC10:AC73" si="8">SUM(Y10:AB10)</f>
        <v>0</v>
      </c>
      <c r="AD10" s="6">
        <f t="shared" ref="AD10:AD73" si="9">X10+AC10</f>
        <v>898797</v>
      </c>
      <c r="AE10" s="6">
        <v>0</v>
      </c>
      <c r="AF10" s="6">
        <f t="shared" ref="AF10:AH25" si="10">AD10+AE10</f>
        <v>898797</v>
      </c>
      <c r="AG10" s="6">
        <v>0</v>
      </c>
      <c r="AH10" s="6">
        <f t="shared" si="10"/>
        <v>898797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f t="shared" ref="AQ10:AQ73" si="11">SUM(AI10:AP10)</f>
        <v>0</v>
      </c>
      <c r="AR10" s="6">
        <f t="shared" ref="AR10:AR73" si="12">AH10+AQ10</f>
        <v>898797</v>
      </c>
    </row>
    <row r="11" spans="1:44" x14ac:dyDescent="0.25">
      <c r="A11" t="s">
        <v>33</v>
      </c>
      <c r="B11" s="6">
        <v>0.02</v>
      </c>
      <c r="C11" s="6">
        <v>0.01</v>
      </c>
      <c r="D11" s="6">
        <v>0</v>
      </c>
      <c r="E11" s="6">
        <f t="shared" si="0"/>
        <v>0.01</v>
      </c>
      <c r="F11" s="6">
        <f t="shared" si="1"/>
        <v>0.03</v>
      </c>
      <c r="G11" s="6">
        <v>0</v>
      </c>
      <c r="H11" s="6">
        <f t="shared" si="2"/>
        <v>0.03</v>
      </c>
      <c r="I11" s="6">
        <v>0</v>
      </c>
      <c r="J11" s="6">
        <f t="shared" si="2"/>
        <v>0.03</v>
      </c>
      <c r="K11" s="6">
        <v>0</v>
      </c>
      <c r="L11" s="6">
        <f t="shared" si="2"/>
        <v>0.03</v>
      </c>
      <c r="M11" s="6">
        <v>0</v>
      </c>
      <c r="N11" s="6">
        <f t="shared" si="2"/>
        <v>0.03</v>
      </c>
      <c r="O11" s="6">
        <v>0</v>
      </c>
      <c r="P11" s="6">
        <v>0</v>
      </c>
      <c r="Q11" s="6">
        <f t="shared" si="3"/>
        <v>0</v>
      </c>
      <c r="R11" s="6">
        <f t="shared" si="4"/>
        <v>0.03</v>
      </c>
      <c r="S11" s="6">
        <v>0</v>
      </c>
      <c r="T11" s="6">
        <v>0</v>
      </c>
      <c r="U11" s="6">
        <f t="shared" si="5"/>
        <v>0</v>
      </c>
      <c r="V11" s="6">
        <f t="shared" si="6"/>
        <v>0.03</v>
      </c>
      <c r="W11" s="6">
        <v>0</v>
      </c>
      <c r="X11" s="6">
        <f t="shared" si="7"/>
        <v>0.03</v>
      </c>
      <c r="Y11" s="6">
        <v>0</v>
      </c>
      <c r="Z11" s="6">
        <v>0</v>
      </c>
      <c r="AA11" s="6">
        <v>0</v>
      </c>
      <c r="AB11" s="6">
        <v>0</v>
      </c>
      <c r="AC11" s="6">
        <f t="shared" si="8"/>
        <v>0</v>
      </c>
      <c r="AD11" s="6">
        <f t="shared" si="9"/>
        <v>0.03</v>
      </c>
      <c r="AE11" s="6">
        <v>0</v>
      </c>
      <c r="AF11" s="6">
        <f t="shared" si="10"/>
        <v>0.03</v>
      </c>
      <c r="AG11" s="6">
        <v>0</v>
      </c>
      <c r="AH11" s="6">
        <f t="shared" si="10"/>
        <v>0.03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f t="shared" si="11"/>
        <v>0</v>
      </c>
      <c r="AR11" s="6">
        <f t="shared" si="12"/>
        <v>0.03</v>
      </c>
    </row>
    <row r="12" spans="1:44" x14ac:dyDescent="0.25">
      <c r="A12" t="s">
        <v>34</v>
      </c>
      <c r="B12" s="6">
        <v>-0.55000000000000004</v>
      </c>
      <c r="C12" s="6">
        <v>0.22</v>
      </c>
      <c r="D12" s="6">
        <v>0</v>
      </c>
      <c r="E12" s="6">
        <f t="shared" si="0"/>
        <v>0.22</v>
      </c>
      <c r="F12" s="6">
        <f t="shared" si="1"/>
        <v>-0.33000000000000007</v>
      </c>
      <c r="G12" s="6">
        <v>0</v>
      </c>
      <c r="H12" s="6">
        <f t="shared" si="2"/>
        <v>-0.33000000000000007</v>
      </c>
      <c r="I12" s="6">
        <v>0</v>
      </c>
      <c r="J12" s="6">
        <f t="shared" si="2"/>
        <v>-0.33000000000000007</v>
      </c>
      <c r="K12" s="6">
        <v>0</v>
      </c>
      <c r="L12" s="6">
        <f t="shared" si="2"/>
        <v>-0.33000000000000007</v>
      </c>
      <c r="M12" s="6">
        <v>0</v>
      </c>
      <c r="N12" s="6">
        <f t="shared" si="2"/>
        <v>-0.33000000000000007</v>
      </c>
      <c r="O12" s="6">
        <v>0</v>
      </c>
      <c r="P12" s="6">
        <v>0</v>
      </c>
      <c r="Q12" s="6">
        <f t="shared" si="3"/>
        <v>0</v>
      </c>
      <c r="R12" s="6">
        <f t="shared" si="4"/>
        <v>-0.33000000000000007</v>
      </c>
      <c r="S12" s="6">
        <v>0</v>
      </c>
      <c r="T12" s="6">
        <v>0</v>
      </c>
      <c r="U12" s="6">
        <f t="shared" si="5"/>
        <v>0</v>
      </c>
      <c r="V12" s="6">
        <f t="shared" si="6"/>
        <v>-0.33000000000000007</v>
      </c>
      <c r="W12" s="6">
        <v>0</v>
      </c>
      <c r="X12" s="6">
        <f t="shared" si="7"/>
        <v>-0.33000000000000007</v>
      </c>
      <c r="Y12" s="6">
        <v>0</v>
      </c>
      <c r="Z12" s="6">
        <v>0</v>
      </c>
      <c r="AA12" s="6">
        <v>0</v>
      </c>
      <c r="AB12" s="6">
        <v>0</v>
      </c>
      <c r="AC12" s="6">
        <f t="shared" si="8"/>
        <v>0</v>
      </c>
      <c r="AD12" s="6">
        <f t="shared" si="9"/>
        <v>-0.33000000000000007</v>
      </c>
      <c r="AE12" s="6">
        <v>0</v>
      </c>
      <c r="AF12" s="6">
        <f t="shared" si="10"/>
        <v>-0.33000000000000007</v>
      </c>
      <c r="AG12" s="6">
        <v>0</v>
      </c>
      <c r="AH12" s="6">
        <f t="shared" si="10"/>
        <v>-0.33000000000000007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f t="shared" si="11"/>
        <v>0</v>
      </c>
      <c r="AR12" s="6">
        <f t="shared" si="12"/>
        <v>-0.33000000000000007</v>
      </c>
    </row>
    <row r="13" spans="1:44" x14ac:dyDescent="0.25">
      <c r="A13" t="s">
        <v>35</v>
      </c>
      <c r="B13" s="6">
        <v>-4922993.08</v>
      </c>
      <c r="C13" s="6">
        <v>1969197.23</v>
      </c>
      <c r="D13" s="6">
        <v>-453380.3</v>
      </c>
      <c r="E13" s="6">
        <f t="shared" si="0"/>
        <v>1515816.93</v>
      </c>
      <c r="F13" s="6">
        <f t="shared" si="1"/>
        <v>-3407176.1500000004</v>
      </c>
      <c r="G13" s="6">
        <v>32525.57</v>
      </c>
      <c r="H13" s="6">
        <f t="shared" si="2"/>
        <v>-3374650.5800000005</v>
      </c>
      <c r="I13" s="6">
        <v>88198.6</v>
      </c>
      <c r="J13" s="6">
        <f t="shared" si="2"/>
        <v>-3286451.9800000004</v>
      </c>
      <c r="K13" s="6">
        <v>50089.56</v>
      </c>
      <c r="L13" s="6">
        <f t="shared" si="2"/>
        <v>-3236362.4200000004</v>
      </c>
      <c r="M13" s="6">
        <v>-386772.4</v>
      </c>
      <c r="N13" s="6">
        <f t="shared" si="2"/>
        <v>-3623134.8200000003</v>
      </c>
      <c r="O13" s="6">
        <v>0</v>
      </c>
      <c r="P13" s="6">
        <v>256419.79</v>
      </c>
      <c r="Q13" s="6">
        <f t="shared" si="3"/>
        <v>256419.79</v>
      </c>
      <c r="R13" s="6">
        <f t="shared" si="4"/>
        <v>-3366715.0300000003</v>
      </c>
      <c r="S13" s="6">
        <v>0</v>
      </c>
      <c r="T13" s="6">
        <v>0</v>
      </c>
      <c r="U13" s="6">
        <f t="shared" si="5"/>
        <v>0</v>
      </c>
      <c r="V13" s="6">
        <f t="shared" si="6"/>
        <v>-3366715.0300000003</v>
      </c>
      <c r="W13" s="6">
        <v>0</v>
      </c>
      <c r="X13" s="6">
        <f t="shared" si="7"/>
        <v>-3366715.0300000003</v>
      </c>
      <c r="Y13" s="6">
        <v>0</v>
      </c>
      <c r="Z13" s="6">
        <v>0</v>
      </c>
      <c r="AA13" s="6">
        <v>0</v>
      </c>
      <c r="AB13" s="6">
        <v>513890.64</v>
      </c>
      <c r="AC13" s="6">
        <f t="shared" si="8"/>
        <v>513890.64</v>
      </c>
      <c r="AD13" s="6">
        <f t="shared" si="9"/>
        <v>-2852824.39</v>
      </c>
      <c r="AE13" s="6">
        <v>0</v>
      </c>
      <c r="AF13" s="6">
        <f t="shared" si="10"/>
        <v>-2852824.39</v>
      </c>
      <c r="AG13" s="6">
        <v>-610739.89</v>
      </c>
      <c r="AH13" s="6">
        <f t="shared" si="10"/>
        <v>-3463564.2800000003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-98269.42</v>
      </c>
      <c r="AP13" s="6">
        <v>0</v>
      </c>
      <c r="AQ13" s="6">
        <f t="shared" si="11"/>
        <v>-98269.42</v>
      </c>
      <c r="AR13" s="6">
        <f t="shared" si="12"/>
        <v>-3561833.7</v>
      </c>
    </row>
    <row r="14" spans="1:44" x14ac:dyDescent="0.25">
      <c r="A14" t="s">
        <v>36</v>
      </c>
      <c r="B14" s="6">
        <v>0</v>
      </c>
      <c r="C14" s="6">
        <v>0</v>
      </c>
      <c r="D14" s="6">
        <v>-259578.25</v>
      </c>
      <c r="E14" s="6">
        <f t="shared" si="0"/>
        <v>-259578.25</v>
      </c>
      <c r="F14" s="6">
        <f t="shared" si="1"/>
        <v>-259578.25</v>
      </c>
      <c r="G14" s="6">
        <v>-548247.05000000005</v>
      </c>
      <c r="H14" s="6">
        <f t="shared" si="2"/>
        <v>-807825.3</v>
      </c>
      <c r="I14" s="6">
        <v>637110.39</v>
      </c>
      <c r="J14" s="6">
        <f t="shared" si="2"/>
        <v>-170714.91000000003</v>
      </c>
      <c r="K14" s="6">
        <v>169801.62</v>
      </c>
      <c r="L14" s="6">
        <f t="shared" si="2"/>
        <v>-913.29000000003725</v>
      </c>
      <c r="M14" s="6">
        <v>-113599.9</v>
      </c>
      <c r="N14" s="6">
        <f t="shared" si="2"/>
        <v>-114513.19000000003</v>
      </c>
      <c r="O14" s="6">
        <v>0</v>
      </c>
      <c r="P14" s="6">
        <v>113835.52</v>
      </c>
      <c r="Q14" s="6">
        <f t="shared" si="3"/>
        <v>113835.52</v>
      </c>
      <c r="R14" s="6">
        <f t="shared" si="4"/>
        <v>-677.67000000002736</v>
      </c>
      <c r="S14" s="6">
        <v>0</v>
      </c>
      <c r="T14" s="6">
        <v>0</v>
      </c>
      <c r="U14" s="6">
        <f t="shared" si="5"/>
        <v>0</v>
      </c>
      <c r="V14" s="6">
        <f t="shared" si="6"/>
        <v>-677.67000000002736</v>
      </c>
      <c r="W14" s="6">
        <v>0</v>
      </c>
      <c r="X14" s="6">
        <f t="shared" si="7"/>
        <v>-677.67000000002736</v>
      </c>
      <c r="Y14" s="6">
        <v>0</v>
      </c>
      <c r="Z14" s="6">
        <v>0</v>
      </c>
      <c r="AA14" s="6">
        <v>0</v>
      </c>
      <c r="AB14" s="6">
        <v>677.66</v>
      </c>
      <c r="AC14" s="6">
        <f t="shared" si="8"/>
        <v>677.66</v>
      </c>
      <c r="AD14" s="6">
        <f t="shared" si="9"/>
        <v>-1.0000000027389433E-2</v>
      </c>
      <c r="AE14" s="6">
        <v>0</v>
      </c>
      <c r="AF14" s="6">
        <f t="shared" si="10"/>
        <v>-1.0000000027389433E-2</v>
      </c>
      <c r="AG14" s="6">
        <v>-148678.16</v>
      </c>
      <c r="AH14" s="6">
        <f t="shared" si="10"/>
        <v>-148678.17000000004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-243820.69</v>
      </c>
      <c r="AP14" s="6">
        <v>0</v>
      </c>
      <c r="AQ14" s="6">
        <f t="shared" si="11"/>
        <v>-243820.69</v>
      </c>
      <c r="AR14" s="6">
        <f t="shared" si="12"/>
        <v>-392498.86000000004</v>
      </c>
    </row>
    <row r="15" spans="1:44" x14ac:dyDescent="0.25">
      <c r="A15" t="s">
        <v>37</v>
      </c>
      <c r="B15" s="6">
        <v>7743814.5599999996</v>
      </c>
      <c r="C15" s="6">
        <v>-3097525.82</v>
      </c>
      <c r="D15" s="6">
        <v>0</v>
      </c>
      <c r="E15" s="6">
        <f t="shared" si="0"/>
        <v>-3097525.82</v>
      </c>
      <c r="F15" s="6">
        <f t="shared" si="1"/>
        <v>4646288.74</v>
      </c>
      <c r="G15" s="6">
        <v>0</v>
      </c>
      <c r="H15" s="6">
        <f t="shared" si="2"/>
        <v>4646288.74</v>
      </c>
      <c r="I15" s="6">
        <v>0</v>
      </c>
      <c r="J15" s="6">
        <f t="shared" si="2"/>
        <v>4646288.74</v>
      </c>
      <c r="K15" s="6">
        <v>0</v>
      </c>
      <c r="L15" s="6">
        <f t="shared" si="2"/>
        <v>4646288.74</v>
      </c>
      <c r="M15" s="6">
        <v>0</v>
      </c>
      <c r="N15" s="6">
        <f t="shared" si="2"/>
        <v>4646288.74</v>
      </c>
      <c r="O15" s="6">
        <v>0</v>
      </c>
      <c r="P15" s="6">
        <v>0</v>
      </c>
      <c r="Q15" s="6">
        <f t="shared" si="3"/>
        <v>0</v>
      </c>
      <c r="R15" s="6">
        <f t="shared" si="4"/>
        <v>4646288.74</v>
      </c>
      <c r="S15" s="6">
        <v>0</v>
      </c>
      <c r="T15" s="6">
        <v>0</v>
      </c>
      <c r="U15" s="6">
        <f t="shared" si="5"/>
        <v>0</v>
      </c>
      <c r="V15" s="6">
        <f t="shared" si="6"/>
        <v>4646288.74</v>
      </c>
      <c r="W15" s="6">
        <v>0</v>
      </c>
      <c r="X15" s="6">
        <f t="shared" si="7"/>
        <v>4646288.74</v>
      </c>
      <c r="Y15" s="6">
        <v>0</v>
      </c>
      <c r="Z15" s="6">
        <v>0</v>
      </c>
      <c r="AA15" s="6">
        <v>0</v>
      </c>
      <c r="AB15" s="6">
        <v>0</v>
      </c>
      <c r="AC15" s="6">
        <f t="shared" si="8"/>
        <v>0</v>
      </c>
      <c r="AD15" s="6">
        <f t="shared" si="9"/>
        <v>4646288.74</v>
      </c>
      <c r="AE15" s="6">
        <v>0</v>
      </c>
      <c r="AF15" s="6">
        <f t="shared" si="10"/>
        <v>4646288.74</v>
      </c>
      <c r="AG15" s="6">
        <v>0</v>
      </c>
      <c r="AH15" s="6">
        <f t="shared" si="10"/>
        <v>4646288.74</v>
      </c>
      <c r="AI15" s="6">
        <v>0</v>
      </c>
      <c r="AJ15" s="6">
        <v>33164.6</v>
      </c>
      <c r="AK15" s="6">
        <v>0</v>
      </c>
      <c r="AL15" s="6">
        <v>0</v>
      </c>
      <c r="AM15" s="6">
        <v>0</v>
      </c>
      <c r="AN15" s="6">
        <v>-13265.84</v>
      </c>
      <c r="AO15" s="6">
        <v>-147847.56</v>
      </c>
      <c r="AP15" s="6">
        <v>0</v>
      </c>
      <c r="AQ15" s="6">
        <f t="shared" si="11"/>
        <v>-127948.8</v>
      </c>
      <c r="AR15" s="6">
        <f t="shared" si="12"/>
        <v>4518339.9400000004</v>
      </c>
    </row>
    <row r="16" spans="1:44" x14ac:dyDescent="0.25">
      <c r="A16" t="s">
        <v>38</v>
      </c>
      <c r="B16" s="6">
        <v>4305540.5</v>
      </c>
      <c r="C16" s="6">
        <v>-1722216.2</v>
      </c>
      <c r="D16" s="6">
        <v>17825.53</v>
      </c>
      <c r="E16" s="6">
        <f t="shared" si="0"/>
        <v>-1704390.67</v>
      </c>
      <c r="F16" s="6">
        <f t="shared" si="1"/>
        <v>2601149.83</v>
      </c>
      <c r="G16" s="6">
        <v>306125.31</v>
      </c>
      <c r="H16" s="6">
        <f t="shared" si="2"/>
        <v>2907275.14</v>
      </c>
      <c r="I16" s="6">
        <v>-1621158.93</v>
      </c>
      <c r="J16" s="6">
        <f t="shared" si="2"/>
        <v>1286116.2100000002</v>
      </c>
      <c r="K16" s="6">
        <v>244477.2</v>
      </c>
      <c r="L16" s="6">
        <f t="shared" si="2"/>
        <v>1530593.4100000001</v>
      </c>
      <c r="M16" s="6">
        <v>199797.05</v>
      </c>
      <c r="N16" s="6">
        <f t="shared" si="2"/>
        <v>1730390.4600000002</v>
      </c>
      <c r="O16" s="6">
        <v>0</v>
      </c>
      <c r="P16" s="6">
        <v>1633419.4</v>
      </c>
      <c r="Q16" s="6">
        <f t="shared" si="3"/>
        <v>1633419.4</v>
      </c>
      <c r="R16" s="6">
        <f t="shared" si="4"/>
        <v>3363809.8600000003</v>
      </c>
      <c r="S16" s="6">
        <v>0</v>
      </c>
      <c r="T16" s="6">
        <v>-442135.38</v>
      </c>
      <c r="U16" s="6">
        <f t="shared" si="5"/>
        <v>-442135.38</v>
      </c>
      <c r="V16" s="6">
        <f t="shared" si="6"/>
        <v>2921674.4800000004</v>
      </c>
      <c r="W16" s="6">
        <v>196351.57</v>
      </c>
      <c r="X16" s="6">
        <f t="shared" si="7"/>
        <v>3118026.0500000003</v>
      </c>
      <c r="Y16" s="6">
        <v>0</v>
      </c>
      <c r="Z16" s="6">
        <v>0</v>
      </c>
      <c r="AA16" s="6">
        <v>0</v>
      </c>
      <c r="AB16" s="6">
        <v>332399.05</v>
      </c>
      <c r="AC16" s="6">
        <f t="shared" si="8"/>
        <v>332399.05</v>
      </c>
      <c r="AD16" s="6">
        <f t="shared" si="9"/>
        <v>3450425.1</v>
      </c>
      <c r="AE16" s="6">
        <v>160378.91</v>
      </c>
      <c r="AF16" s="6">
        <f t="shared" si="10"/>
        <v>3610804.0100000002</v>
      </c>
      <c r="AG16" s="6">
        <v>160733.22</v>
      </c>
      <c r="AH16" s="6">
        <f t="shared" si="10"/>
        <v>3771537.2300000004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153395.79999999999</v>
      </c>
      <c r="AP16" s="6">
        <v>0</v>
      </c>
      <c r="AQ16" s="6">
        <f t="shared" si="11"/>
        <v>153395.79999999999</v>
      </c>
      <c r="AR16" s="6">
        <f t="shared" si="12"/>
        <v>3924933.0300000003</v>
      </c>
    </row>
    <row r="17" spans="1:44" x14ac:dyDescent="0.25">
      <c r="A17" t="s">
        <v>39</v>
      </c>
      <c r="B17" s="6">
        <v>0</v>
      </c>
      <c r="C17" s="6">
        <v>0</v>
      </c>
      <c r="D17" s="6">
        <v>806553.29</v>
      </c>
      <c r="E17" s="6">
        <f t="shared" si="0"/>
        <v>806553.29</v>
      </c>
      <c r="F17" s="6">
        <f t="shared" si="1"/>
        <v>806553.29</v>
      </c>
      <c r="G17" s="6">
        <v>1046724.75</v>
      </c>
      <c r="H17" s="6">
        <f t="shared" si="2"/>
        <v>1853278.04</v>
      </c>
      <c r="I17" s="6">
        <v>472247.42</v>
      </c>
      <c r="J17" s="6">
        <f t="shared" si="2"/>
        <v>2325525.46</v>
      </c>
      <c r="K17" s="6">
        <v>599541.37</v>
      </c>
      <c r="L17" s="6">
        <f t="shared" si="2"/>
        <v>2925066.83</v>
      </c>
      <c r="M17" s="6">
        <v>754550.09</v>
      </c>
      <c r="N17" s="6">
        <f t="shared" si="2"/>
        <v>3679616.92</v>
      </c>
      <c r="O17" s="6">
        <v>0</v>
      </c>
      <c r="P17" s="6">
        <v>1394923.68</v>
      </c>
      <c r="Q17" s="6">
        <f t="shared" si="3"/>
        <v>1394923.68</v>
      </c>
      <c r="R17" s="6">
        <f t="shared" si="4"/>
        <v>5074540.5999999996</v>
      </c>
      <c r="S17" s="6">
        <v>0</v>
      </c>
      <c r="T17" s="6">
        <v>1017154.76</v>
      </c>
      <c r="U17" s="6">
        <f t="shared" si="5"/>
        <v>1017154.76</v>
      </c>
      <c r="V17" s="6">
        <f t="shared" si="6"/>
        <v>6091695.3599999994</v>
      </c>
      <c r="W17" s="6">
        <v>701160.33</v>
      </c>
      <c r="X17" s="6">
        <f t="shared" si="7"/>
        <v>6792855.6899999995</v>
      </c>
      <c r="Y17" s="6">
        <v>0</v>
      </c>
      <c r="Z17" s="6">
        <v>0</v>
      </c>
      <c r="AA17" s="6">
        <v>0</v>
      </c>
      <c r="AB17" s="6">
        <v>113634.7</v>
      </c>
      <c r="AC17" s="6">
        <f t="shared" si="8"/>
        <v>113634.7</v>
      </c>
      <c r="AD17" s="6">
        <f t="shared" si="9"/>
        <v>6906490.3899999997</v>
      </c>
      <c r="AE17" s="6">
        <v>-1155349.03</v>
      </c>
      <c r="AF17" s="6">
        <f t="shared" si="10"/>
        <v>5751141.3599999994</v>
      </c>
      <c r="AG17" s="6">
        <v>-814685.15</v>
      </c>
      <c r="AH17" s="6">
        <f t="shared" si="10"/>
        <v>4936456.209999999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-32201.79</v>
      </c>
      <c r="AP17" s="6">
        <v>0</v>
      </c>
      <c r="AQ17" s="6">
        <f t="shared" si="11"/>
        <v>-32201.79</v>
      </c>
      <c r="AR17" s="6">
        <f t="shared" si="12"/>
        <v>4904254.419999999</v>
      </c>
    </row>
    <row r="18" spans="1:44" x14ac:dyDescent="0.25">
      <c r="A18" t="s">
        <v>40</v>
      </c>
      <c r="B18" s="6">
        <v>0</v>
      </c>
      <c r="C18" s="6">
        <v>0</v>
      </c>
      <c r="D18" s="6">
        <v>0</v>
      </c>
      <c r="E18" s="6">
        <f t="shared" si="0"/>
        <v>0</v>
      </c>
      <c r="F18" s="6">
        <f t="shared" si="1"/>
        <v>0</v>
      </c>
      <c r="G18" s="6">
        <v>0</v>
      </c>
      <c r="H18" s="6">
        <f t="shared" si="2"/>
        <v>0</v>
      </c>
      <c r="I18" s="6">
        <v>736576.64</v>
      </c>
      <c r="J18" s="6">
        <f t="shared" si="2"/>
        <v>736576.64</v>
      </c>
      <c r="K18" s="6">
        <v>245525.55</v>
      </c>
      <c r="L18" s="6">
        <f t="shared" si="2"/>
        <v>982102.19</v>
      </c>
      <c r="M18" s="6">
        <v>245525.55</v>
      </c>
      <c r="N18" s="6">
        <f t="shared" si="2"/>
        <v>1227627.74</v>
      </c>
      <c r="O18" s="6">
        <v>0</v>
      </c>
      <c r="P18" s="6">
        <v>245525.54</v>
      </c>
      <c r="Q18" s="6">
        <f t="shared" si="3"/>
        <v>245525.54</v>
      </c>
      <c r="R18" s="6">
        <f t="shared" si="4"/>
        <v>1473153.28</v>
      </c>
      <c r="S18" s="6">
        <v>0</v>
      </c>
      <c r="T18" s="6">
        <v>245525.55</v>
      </c>
      <c r="U18" s="6">
        <f t="shared" si="5"/>
        <v>245525.55</v>
      </c>
      <c r="V18" s="6">
        <f t="shared" si="6"/>
        <v>1718678.83</v>
      </c>
      <c r="W18" s="6">
        <v>152740.88</v>
      </c>
      <c r="X18" s="6">
        <f t="shared" si="7"/>
        <v>1871419.71</v>
      </c>
      <c r="Y18" s="6">
        <v>0</v>
      </c>
      <c r="Z18" s="6">
        <v>0</v>
      </c>
      <c r="AA18" s="6">
        <v>0</v>
      </c>
      <c r="AB18" s="6">
        <v>23114.3</v>
      </c>
      <c r="AC18" s="6">
        <f t="shared" si="8"/>
        <v>23114.3</v>
      </c>
      <c r="AD18" s="6">
        <f t="shared" si="9"/>
        <v>1894534.01</v>
      </c>
      <c r="AE18" s="6">
        <v>83154.63</v>
      </c>
      <c r="AF18" s="6">
        <f t="shared" si="10"/>
        <v>1977688.6400000001</v>
      </c>
      <c r="AG18" s="6">
        <v>83154.64</v>
      </c>
      <c r="AH18" s="6">
        <f t="shared" si="10"/>
        <v>2060843.28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159529.38</v>
      </c>
      <c r="AP18" s="6">
        <v>0</v>
      </c>
      <c r="AQ18" s="6">
        <f t="shared" si="11"/>
        <v>159529.38</v>
      </c>
      <c r="AR18" s="6">
        <f t="shared" si="12"/>
        <v>2220372.66</v>
      </c>
    </row>
    <row r="19" spans="1:44" x14ac:dyDescent="0.25">
      <c r="A19" t="s">
        <v>41</v>
      </c>
      <c r="B19" s="6">
        <v>-62292.65</v>
      </c>
      <c r="C19" s="6">
        <v>24917.06</v>
      </c>
      <c r="D19" s="6">
        <v>0</v>
      </c>
      <c r="E19" s="6">
        <f t="shared" si="0"/>
        <v>24917.06</v>
      </c>
      <c r="F19" s="6">
        <f t="shared" si="1"/>
        <v>-37375.589999999997</v>
      </c>
      <c r="G19" s="6">
        <v>0</v>
      </c>
      <c r="H19" s="6">
        <f t="shared" si="2"/>
        <v>-37375.589999999997</v>
      </c>
      <c r="I19" s="6">
        <v>0</v>
      </c>
      <c r="J19" s="6">
        <f t="shared" si="2"/>
        <v>-37375.589999999997</v>
      </c>
      <c r="K19" s="6">
        <v>0</v>
      </c>
      <c r="L19" s="6">
        <f t="shared" si="2"/>
        <v>-37375.589999999997</v>
      </c>
      <c r="M19" s="6">
        <v>0</v>
      </c>
      <c r="N19" s="6">
        <f t="shared" si="2"/>
        <v>-37375.589999999997</v>
      </c>
      <c r="O19" s="6">
        <v>0</v>
      </c>
      <c r="P19" s="6">
        <v>0</v>
      </c>
      <c r="Q19" s="6">
        <f t="shared" si="3"/>
        <v>0</v>
      </c>
      <c r="R19" s="6">
        <f t="shared" si="4"/>
        <v>-37375.589999999997</v>
      </c>
      <c r="S19" s="6">
        <v>0</v>
      </c>
      <c r="T19" s="6">
        <v>0</v>
      </c>
      <c r="U19" s="6">
        <f t="shared" si="5"/>
        <v>0</v>
      </c>
      <c r="V19" s="6">
        <f t="shared" si="6"/>
        <v>-37375.589999999997</v>
      </c>
      <c r="W19" s="6">
        <v>0</v>
      </c>
      <c r="X19" s="6">
        <f t="shared" si="7"/>
        <v>-37375.589999999997</v>
      </c>
      <c r="Y19" s="6">
        <v>0</v>
      </c>
      <c r="Z19" s="6">
        <v>0</v>
      </c>
      <c r="AA19" s="6">
        <v>0</v>
      </c>
      <c r="AB19" s="6">
        <v>0</v>
      </c>
      <c r="AC19" s="6">
        <f t="shared" si="8"/>
        <v>0</v>
      </c>
      <c r="AD19" s="6">
        <f t="shared" si="9"/>
        <v>-37375.589999999997</v>
      </c>
      <c r="AE19" s="6">
        <v>0</v>
      </c>
      <c r="AF19" s="6">
        <f t="shared" si="10"/>
        <v>-37375.589999999997</v>
      </c>
      <c r="AG19" s="6">
        <v>0</v>
      </c>
      <c r="AH19" s="6">
        <f t="shared" si="10"/>
        <v>-37375.589999999997</v>
      </c>
      <c r="AI19" s="6">
        <v>0</v>
      </c>
      <c r="AJ19" s="6">
        <v>62292.3</v>
      </c>
      <c r="AK19" s="6">
        <v>0</v>
      </c>
      <c r="AL19" s="6">
        <v>0</v>
      </c>
      <c r="AM19" s="6">
        <v>0</v>
      </c>
      <c r="AN19" s="6">
        <v>-24916.92</v>
      </c>
      <c r="AO19" s="6">
        <v>0</v>
      </c>
      <c r="AP19" s="6">
        <v>0</v>
      </c>
      <c r="AQ19" s="6">
        <f t="shared" si="11"/>
        <v>37375.380000000005</v>
      </c>
      <c r="AR19" s="6">
        <f t="shared" si="12"/>
        <v>-0.20999999999185093</v>
      </c>
    </row>
    <row r="20" spans="1:44" x14ac:dyDescent="0.25">
      <c r="A20" t="s">
        <v>42</v>
      </c>
      <c r="B20" s="6">
        <v>164185.76999999999</v>
      </c>
      <c r="C20" s="6">
        <v>-65674.320000000007</v>
      </c>
      <c r="D20" s="6">
        <v>-18179.490000000002</v>
      </c>
      <c r="E20" s="6">
        <f t="shared" si="0"/>
        <v>-83853.810000000012</v>
      </c>
      <c r="F20" s="6">
        <f t="shared" si="1"/>
        <v>80331.959999999977</v>
      </c>
      <c r="G20" s="6">
        <v>-2444.0300000000002</v>
      </c>
      <c r="H20" s="6">
        <f t="shared" si="2"/>
        <v>77887.929999999978</v>
      </c>
      <c r="I20" s="6">
        <v>9227.2099999999991</v>
      </c>
      <c r="J20" s="6">
        <f t="shared" si="2"/>
        <v>87115.139999999985</v>
      </c>
      <c r="K20" s="6">
        <v>691.56</v>
      </c>
      <c r="L20" s="6">
        <f t="shared" si="2"/>
        <v>87806.699999999983</v>
      </c>
      <c r="M20" s="6">
        <v>102396.49</v>
      </c>
      <c r="N20" s="6">
        <f t="shared" si="2"/>
        <v>190203.19</v>
      </c>
      <c r="O20" s="6">
        <v>0</v>
      </c>
      <c r="P20" s="6">
        <v>-5103.74</v>
      </c>
      <c r="Q20" s="6">
        <f t="shared" si="3"/>
        <v>-5103.74</v>
      </c>
      <c r="R20" s="6">
        <f t="shared" si="4"/>
        <v>185099.45</v>
      </c>
      <c r="S20" s="6">
        <v>0</v>
      </c>
      <c r="T20" s="6">
        <v>-22799.09</v>
      </c>
      <c r="U20" s="6">
        <f t="shared" si="5"/>
        <v>-22799.09</v>
      </c>
      <c r="V20" s="6">
        <f t="shared" si="6"/>
        <v>162300.36000000002</v>
      </c>
      <c r="W20" s="6">
        <v>-1003.14</v>
      </c>
      <c r="X20" s="6">
        <f t="shared" si="7"/>
        <v>161297.22</v>
      </c>
      <c r="Y20" s="6">
        <v>0</v>
      </c>
      <c r="Z20" s="6">
        <v>0</v>
      </c>
      <c r="AA20" s="6">
        <v>0</v>
      </c>
      <c r="AB20" s="6">
        <v>1457.81</v>
      </c>
      <c r="AC20" s="6">
        <f t="shared" si="8"/>
        <v>1457.81</v>
      </c>
      <c r="AD20" s="6">
        <f t="shared" si="9"/>
        <v>162755.03</v>
      </c>
      <c r="AE20" s="6">
        <v>20169.52</v>
      </c>
      <c r="AF20" s="6">
        <f t="shared" si="10"/>
        <v>182924.55</v>
      </c>
      <c r="AG20" s="6">
        <v>130009</v>
      </c>
      <c r="AH20" s="6">
        <f t="shared" si="10"/>
        <v>312933.55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-4552.45</v>
      </c>
      <c r="AP20" s="6">
        <v>0</v>
      </c>
      <c r="AQ20" s="6">
        <f t="shared" si="11"/>
        <v>-4552.45</v>
      </c>
      <c r="AR20" s="6">
        <f t="shared" si="12"/>
        <v>308381.09999999998</v>
      </c>
    </row>
    <row r="21" spans="1:44" x14ac:dyDescent="0.25">
      <c r="A21" t="s">
        <v>43</v>
      </c>
      <c r="B21" s="6">
        <v>374514.52</v>
      </c>
      <c r="C21" s="6">
        <v>-149805.82</v>
      </c>
      <c r="D21" s="6">
        <v>1913.33</v>
      </c>
      <c r="E21" s="6">
        <f t="shared" si="0"/>
        <v>-147892.49000000002</v>
      </c>
      <c r="F21" s="6">
        <f t="shared" si="1"/>
        <v>226622.03</v>
      </c>
      <c r="G21" s="6">
        <v>1913.34</v>
      </c>
      <c r="H21" s="6">
        <f t="shared" si="2"/>
        <v>228535.37</v>
      </c>
      <c r="I21" s="6">
        <v>706.05</v>
      </c>
      <c r="J21" s="6">
        <f t="shared" si="2"/>
        <v>229241.41999999998</v>
      </c>
      <c r="K21" s="6">
        <v>1510.9</v>
      </c>
      <c r="L21" s="6">
        <f t="shared" si="2"/>
        <v>230752.31999999998</v>
      </c>
      <c r="M21" s="6">
        <v>1510.91</v>
      </c>
      <c r="N21" s="6">
        <f t="shared" si="2"/>
        <v>232263.22999999998</v>
      </c>
      <c r="O21" s="6">
        <v>0</v>
      </c>
      <c r="P21" s="6">
        <v>1510.9</v>
      </c>
      <c r="Q21" s="6">
        <f t="shared" si="3"/>
        <v>1510.9</v>
      </c>
      <c r="R21" s="6">
        <f t="shared" si="4"/>
        <v>233774.12999999998</v>
      </c>
      <c r="S21" s="6">
        <v>0</v>
      </c>
      <c r="T21" s="6">
        <v>1484.28</v>
      </c>
      <c r="U21" s="6">
        <f t="shared" si="5"/>
        <v>1484.28</v>
      </c>
      <c r="V21" s="6">
        <f t="shared" si="6"/>
        <v>235258.40999999997</v>
      </c>
      <c r="W21" s="6">
        <v>1484.26</v>
      </c>
      <c r="X21" s="6">
        <f t="shared" si="7"/>
        <v>236742.66999999998</v>
      </c>
      <c r="Y21" s="6">
        <v>0</v>
      </c>
      <c r="Z21" s="6">
        <v>0</v>
      </c>
      <c r="AA21" s="6">
        <v>0</v>
      </c>
      <c r="AB21" s="6">
        <v>1484.27</v>
      </c>
      <c r="AC21" s="6">
        <f t="shared" si="8"/>
        <v>1484.27</v>
      </c>
      <c r="AD21" s="6">
        <f t="shared" si="9"/>
        <v>238226.93999999997</v>
      </c>
      <c r="AE21" s="6">
        <v>1484.28</v>
      </c>
      <c r="AF21" s="6">
        <f t="shared" si="10"/>
        <v>239711.21999999997</v>
      </c>
      <c r="AG21" s="6">
        <v>1484.27</v>
      </c>
      <c r="AH21" s="6">
        <f t="shared" si="10"/>
        <v>241195.48999999996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-137922.6</v>
      </c>
      <c r="AP21" s="6">
        <v>0</v>
      </c>
      <c r="AQ21" s="6">
        <f t="shared" si="11"/>
        <v>-137922.6</v>
      </c>
      <c r="AR21" s="6">
        <f t="shared" si="12"/>
        <v>103272.88999999996</v>
      </c>
    </row>
    <row r="22" spans="1:44" x14ac:dyDescent="0.25">
      <c r="A22" t="s">
        <v>44</v>
      </c>
      <c r="B22" s="6">
        <v>395493</v>
      </c>
      <c r="C22" s="6">
        <v>-158197.20000000001</v>
      </c>
      <c r="D22" s="6">
        <v>0</v>
      </c>
      <c r="E22" s="6">
        <f t="shared" si="0"/>
        <v>-158197.20000000001</v>
      </c>
      <c r="F22" s="6">
        <f t="shared" si="1"/>
        <v>237295.8</v>
      </c>
      <c r="G22" s="6">
        <v>0</v>
      </c>
      <c r="H22" s="6">
        <f t="shared" si="2"/>
        <v>237295.8</v>
      </c>
      <c r="I22" s="6">
        <v>-3022.48</v>
      </c>
      <c r="J22" s="6">
        <f t="shared" si="2"/>
        <v>234273.31999999998</v>
      </c>
      <c r="K22" s="6">
        <v>0</v>
      </c>
      <c r="L22" s="6">
        <f t="shared" si="2"/>
        <v>234273.31999999998</v>
      </c>
      <c r="M22" s="6">
        <v>0</v>
      </c>
      <c r="N22" s="6">
        <f t="shared" si="2"/>
        <v>234273.31999999998</v>
      </c>
      <c r="O22" s="6">
        <v>0</v>
      </c>
      <c r="P22" s="6">
        <v>-3022.48</v>
      </c>
      <c r="Q22" s="6">
        <f t="shared" si="3"/>
        <v>-3022.48</v>
      </c>
      <c r="R22" s="6">
        <f t="shared" si="4"/>
        <v>231250.83999999997</v>
      </c>
      <c r="S22" s="6">
        <v>0</v>
      </c>
      <c r="T22" s="6">
        <v>0</v>
      </c>
      <c r="U22" s="6">
        <f t="shared" si="5"/>
        <v>0</v>
      </c>
      <c r="V22" s="6">
        <f t="shared" si="6"/>
        <v>231250.83999999997</v>
      </c>
      <c r="W22" s="6">
        <v>0</v>
      </c>
      <c r="X22" s="6">
        <f t="shared" si="7"/>
        <v>231250.83999999997</v>
      </c>
      <c r="Y22" s="6">
        <v>0</v>
      </c>
      <c r="Z22" s="6">
        <v>0</v>
      </c>
      <c r="AA22" s="6">
        <v>0</v>
      </c>
      <c r="AB22" s="6">
        <v>-3022.48</v>
      </c>
      <c r="AC22" s="6">
        <f t="shared" si="8"/>
        <v>-3022.48</v>
      </c>
      <c r="AD22" s="6">
        <f t="shared" si="9"/>
        <v>228228.35999999996</v>
      </c>
      <c r="AE22" s="6">
        <v>0</v>
      </c>
      <c r="AF22" s="6">
        <f t="shared" si="10"/>
        <v>228228.35999999996</v>
      </c>
      <c r="AG22" s="6">
        <v>0</v>
      </c>
      <c r="AH22" s="6">
        <f t="shared" si="10"/>
        <v>228228.35999999996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-68917.320000000007</v>
      </c>
      <c r="AP22" s="6">
        <v>0</v>
      </c>
      <c r="AQ22" s="6">
        <f t="shared" si="11"/>
        <v>-68917.320000000007</v>
      </c>
      <c r="AR22" s="6">
        <f t="shared" si="12"/>
        <v>159311.03999999995</v>
      </c>
    </row>
    <row r="23" spans="1:44" x14ac:dyDescent="0.25">
      <c r="A23" t="s">
        <v>45</v>
      </c>
      <c r="B23" s="6">
        <v>405516.79999999999</v>
      </c>
      <c r="C23" s="6">
        <v>-162206.72</v>
      </c>
      <c r="D23" s="6">
        <v>-2250.7399999999998</v>
      </c>
      <c r="E23" s="6">
        <f t="shared" si="0"/>
        <v>-164457.46</v>
      </c>
      <c r="F23" s="6">
        <f t="shared" si="1"/>
        <v>241059.34</v>
      </c>
      <c r="G23" s="6">
        <v>0</v>
      </c>
      <c r="H23" s="6">
        <f t="shared" si="2"/>
        <v>241059.34</v>
      </c>
      <c r="I23" s="6">
        <v>2298.42</v>
      </c>
      <c r="J23" s="6">
        <f t="shared" si="2"/>
        <v>243357.76</v>
      </c>
      <c r="K23" s="6">
        <v>0</v>
      </c>
      <c r="L23" s="6">
        <f t="shared" si="2"/>
        <v>243357.76</v>
      </c>
      <c r="M23" s="6">
        <v>0</v>
      </c>
      <c r="N23" s="6">
        <f t="shared" si="2"/>
        <v>243357.76</v>
      </c>
      <c r="O23" s="6">
        <v>0</v>
      </c>
      <c r="P23" s="6">
        <v>-18550.96</v>
      </c>
      <c r="Q23" s="6">
        <f t="shared" si="3"/>
        <v>-18550.96</v>
      </c>
      <c r="R23" s="6">
        <f t="shared" si="4"/>
        <v>224806.80000000002</v>
      </c>
      <c r="S23" s="6">
        <v>0</v>
      </c>
      <c r="T23" s="6">
        <v>-2320.4699999999998</v>
      </c>
      <c r="U23" s="6">
        <f t="shared" si="5"/>
        <v>-2320.4699999999998</v>
      </c>
      <c r="V23" s="6">
        <f t="shared" si="6"/>
        <v>222486.33000000002</v>
      </c>
      <c r="W23" s="6">
        <v>0</v>
      </c>
      <c r="X23" s="6">
        <f t="shared" si="7"/>
        <v>222486.33000000002</v>
      </c>
      <c r="Y23" s="6">
        <v>0</v>
      </c>
      <c r="Z23" s="6">
        <v>0</v>
      </c>
      <c r="AA23" s="6">
        <v>0</v>
      </c>
      <c r="AB23" s="6">
        <v>3097.08</v>
      </c>
      <c r="AC23" s="6">
        <f t="shared" si="8"/>
        <v>3097.08</v>
      </c>
      <c r="AD23" s="6">
        <f t="shared" si="9"/>
        <v>225583.41</v>
      </c>
      <c r="AE23" s="6">
        <v>-2775.55</v>
      </c>
      <c r="AF23" s="6">
        <f t="shared" si="10"/>
        <v>222807.86000000002</v>
      </c>
      <c r="AG23" s="6">
        <v>0</v>
      </c>
      <c r="AH23" s="6">
        <f t="shared" si="10"/>
        <v>222807.86000000002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-2459.4299999999998</v>
      </c>
      <c r="AP23" s="6">
        <v>0</v>
      </c>
      <c r="AQ23" s="6">
        <f t="shared" si="11"/>
        <v>-2459.4299999999998</v>
      </c>
      <c r="AR23" s="6">
        <f t="shared" si="12"/>
        <v>220348.43000000002</v>
      </c>
    </row>
    <row r="24" spans="1:44" x14ac:dyDescent="0.25">
      <c r="A24" t="s">
        <v>46</v>
      </c>
      <c r="B24" s="6">
        <v>0.01</v>
      </c>
      <c r="C24" s="6">
        <v>0</v>
      </c>
      <c r="D24" s="6">
        <v>0</v>
      </c>
      <c r="E24" s="6">
        <f t="shared" si="0"/>
        <v>0</v>
      </c>
      <c r="F24" s="6">
        <f t="shared" si="1"/>
        <v>0.01</v>
      </c>
      <c r="G24" s="6">
        <v>0</v>
      </c>
      <c r="H24" s="6">
        <f t="shared" si="2"/>
        <v>0.01</v>
      </c>
      <c r="I24" s="6">
        <v>0</v>
      </c>
      <c r="J24" s="6">
        <f t="shared" si="2"/>
        <v>0.01</v>
      </c>
      <c r="K24" s="6">
        <v>0</v>
      </c>
      <c r="L24" s="6">
        <f t="shared" si="2"/>
        <v>0.01</v>
      </c>
      <c r="M24" s="6">
        <v>0</v>
      </c>
      <c r="N24" s="6">
        <f t="shared" si="2"/>
        <v>0.01</v>
      </c>
      <c r="O24" s="6">
        <v>0</v>
      </c>
      <c r="P24" s="6">
        <v>0</v>
      </c>
      <c r="Q24" s="6">
        <f t="shared" si="3"/>
        <v>0</v>
      </c>
      <c r="R24" s="6">
        <f t="shared" si="4"/>
        <v>0.01</v>
      </c>
      <c r="S24" s="6">
        <v>0</v>
      </c>
      <c r="T24" s="6">
        <v>0</v>
      </c>
      <c r="U24" s="6">
        <f t="shared" si="5"/>
        <v>0</v>
      </c>
      <c r="V24" s="6">
        <f t="shared" si="6"/>
        <v>0.01</v>
      </c>
      <c r="W24" s="6">
        <v>0</v>
      </c>
      <c r="X24" s="6">
        <f t="shared" si="7"/>
        <v>0.01</v>
      </c>
      <c r="Y24" s="6">
        <v>0</v>
      </c>
      <c r="Z24" s="6">
        <v>0</v>
      </c>
      <c r="AA24" s="6">
        <v>0</v>
      </c>
      <c r="AB24" s="6">
        <v>0</v>
      </c>
      <c r="AC24" s="6">
        <f t="shared" si="8"/>
        <v>0</v>
      </c>
      <c r="AD24" s="6">
        <f t="shared" si="9"/>
        <v>0.01</v>
      </c>
      <c r="AE24" s="6">
        <v>0</v>
      </c>
      <c r="AF24" s="6">
        <f t="shared" si="10"/>
        <v>0.01</v>
      </c>
      <c r="AG24" s="6">
        <v>0</v>
      </c>
      <c r="AH24" s="6">
        <f t="shared" si="10"/>
        <v>0.01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f t="shared" si="11"/>
        <v>0</v>
      </c>
      <c r="AR24" s="6">
        <f t="shared" si="12"/>
        <v>0.01</v>
      </c>
    </row>
    <row r="25" spans="1:44" x14ac:dyDescent="0.25">
      <c r="A25" t="s">
        <v>47</v>
      </c>
      <c r="B25" s="6">
        <v>31017.07</v>
      </c>
      <c r="C25" s="6">
        <v>-12406.83</v>
      </c>
      <c r="D25" s="6">
        <v>0</v>
      </c>
      <c r="E25" s="6">
        <f t="shared" si="0"/>
        <v>-12406.83</v>
      </c>
      <c r="F25" s="6">
        <f t="shared" si="1"/>
        <v>18610.239999999998</v>
      </c>
      <c r="G25" s="6">
        <v>-1021.56</v>
      </c>
      <c r="H25" s="6">
        <f t="shared" si="2"/>
        <v>17588.679999999997</v>
      </c>
      <c r="I25" s="6">
        <v>-340.52</v>
      </c>
      <c r="J25" s="6">
        <f t="shared" si="2"/>
        <v>17248.159999999996</v>
      </c>
      <c r="K25" s="6">
        <v>-340.52</v>
      </c>
      <c r="L25" s="6">
        <f t="shared" si="2"/>
        <v>16907.639999999996</v>
      </c>
      <c r="M25" s="6">
        <v>-340.52</v>
      </c>
      <c r="N25" s="6">
        <f t="shared" si="2"/>
        <v>16567.119999999995</v>
      </c>
      <c r="O25" s="6">
        <v>0</v>
      </c>
      <c r="P25" s="6">
        <v>-340.57</v>
      </c>
      <c r="Q25" s="6">
        <f t="shared" si="3"/>
        <v>-340.57</v>
      </c>
      <c r="R25" s="6">
        <f t="shared" si="4"/>
        <v>16226.549999999996</v>
      </c>
      <c r="S25" s="6">
        <v>0</v>
      </c>
      <c r="T25" s="6">
        <v>-340.52</v>
      </c>
      <c r="U25" s="6">
        <f t="shared" si="5"/>
        <v>-340.52</v>
      </c>
      <c r="V25" s="6">
        <f t="shared" si="6"/>
        <v>15886.029999999995</v>
      </c>
      <c r="W25" s="6">
        <v>-340.52</v>
      </c>
      <c r="X25" s="6">
        <f t="shared" si="7"/>
        <v>15545.509999999995</v>
      </c>
      <c r="Y25" s="6">
        <v>0</v>
      </c>
      <c r="Z25" s="6">
        <v>0</v>
      </c>
      <c r="AA25" s="6">
        <v>0</v>
      </c>
      <c r="AB25" s="6">
        <v>-340.51</v>
      </c>
      <c r="AC25" s="6">
        <f t="shared" si="8"/>
        <v>-340.51</v>
      </c>
      <c r="AD25" s="6">
        <f t="shared" si="9"/>
        <v>15204.999999999995</v>
      </c>
      <c r="AE25" s="6">
        <v>-340.52</v>
      </c>
      <c r="AF25" s="6">
        <f t="shared" si="10"/>
        <v>14864.479999999994</v>
      </c>
      <c r="AG25" s="6">
        <v>-340.52</v>
      </c>
      <c r="AH25" s="6">
        <f t="shared" si="10"/>
        <v>14523.959999999994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-340.52</v>
      </c>
      <c r="AP25" s="6">
        <v>0</v>
      </c>
      <c r="AQ25" s="6">
        <f t="shared" si="11"/>
        <v>-340.52</v>
      </c>
      <c r="AR25" s="6">
        <f t="shared" si="12"/>
        <v>14183.439999999993</v>
      </c>
    </row>
    <row r="26" spans="1:44" x14ac:dyDescent="0.25">
      <c r="A26" t="s">
        <v>48</v>
      </c>
      <c r="B26" s="6">
        <v>1169207.79</v>
      </c>
      <c r="C26" s="6">
        <v>-467683.12</v>
      </c>
      <c r="D26" s="6">
        <v>1881.61</v>
      </c>
      <c r="E26" s="6">
        <f t="shared" si="0"/>
        <v>-465801.51</v>
      </c>
      <c r="F26" s="6">
        <f t="shared" si="1"/>
        <v>703406.28</v>
      </c>
      <c r="G26" s="6">
        <v>-455371.92</v>
      </c>
      <c r="H26" s="6">
        <f t="shared" ref="H26:N41" si="13">F26+G26</f>
        <v>248034.36000000004</v>
      </c>
      <c r="I26" s="6">
        <v>-1306.2</v>
      </c>
      <c r="J26" s="6">
        <f t="shared" si="13"/>
        <v>246728.16000000003</v>
      </c>
      <c r="K26" s="6">
        <v>7140.01</v>
      </c>
      <c r="L26" s="6">
        <f t="shared" si="13"/>
        <v>253868.17000000004</v>
      </c>
      <c r="M26" s="6">
        <v>-8786.39</v>
      </c>
      <c r="N26" s="6">
        <f t="shared" si="13"/>
        <v>245081.78000000003</v>
      </c>
      <c r="O26" s="6">
        <v>0</v>
      </c>
      <c r="P26" s="6">
        <v>-10309.89</v>
      </c>
      <c r="Q26" s="6">
        <f t="shared" si="3"/>
        <v>-10309.89</v>
      </c>
      <c r="R26" s="6">
        <f t="shared" si="4"/>
        <v>234771.89</v>
      </c>
      <c r="S26" s="6">
        <v>0</v>
      </c>
      <c r="T26" s="6">
        <v>4739.68</v>
      </c>
      <c r="U26" s="6">
        <f t="shared" si="5"/>
        <v>4739.68</v>
      </c>
      <c r="V26" s="6">
        <f t="shared" si="6"/>
        <v>239511.57</v>
      </c>
      <c r="W26" s="6">
        <v>14469.03</v>
      </c>
      <c r="X26" s="6">
        <f t="shared" si="7"/>
        <v>253980.6</v>
      </c>
      <c r="Y26" s="6">
        <v>0</v>
      </c>
      <c r="Z26" s="6">
        <v>0</v>
      </c>
      <c r="AA26" s="6">
        <v>0</v>
      </c>
      <c r="AB26" s="6">
        <v>51626.44</v>
      </c>
      <c r="AC26" s="6">
        <f t="shared" si="8"/>
        <v>51626.44</v>
      </c>
      <c r="AD26" s="6">
        <f t="shared" si="9"/>
        <v>305607.04000000004</v>
      </c>
      <c r="AE26" s="6">
        <v>8290.8799999999992</v>
      </c>
      <c r="AF26" s="6">
        <f t="shared" ref="AF26:AH41" si="14">AD26+AE26</f>
        <v>313897.92000000004</v>
      </c>
      <c r="AG26" s="6">
        <v>11132.17</v>
      </c>
      <c r="AH26" s="6">
        <f t="shared" si="14"/>
        <v>325030.09000000003</v>
      </c>
      <c r="AI26" s="6">
        <v>0</v>
      </c>
      <c r="AJ26" s="6">
        <v>15407</v>
      </c>
      <c r="AK26" s="6">
        <v>0</v>
      </c>
      <c r="AL26" s="6">
        <v>0</v>
      </c>
      <c r="AM26" s="6">
        <v>0</v>
      </c>
      <c r="AN26" s="6">
        <v>-6162.8</v>
      </c>
      <c r="AO26" s="6">
        <v>16955.48</v>
      </c>
      <c r="AP26" s="6">
        <v>0</v>
      </c>
      <c r="AQ26" s="6">
        <f t="shared" si="11"/>
        <v>26199.68</v>
      </c>
      <c r="AR26" s="6">
        <f t="shared" si="12"/>
        <v>351229.77</v>
      </c>
    </row>
    <row r="27" spans="1:44" x14ac:dyDescent="0.25">
      <c r="A27" t="s">
        <v>49</v>
      </c>
      <c r="B27" s="6">
        <v>1122944.32</v>
      </c>
      <c r="C27" s="6">
        <v>-449177.73</v>
      </c>
      <c r="D27" s="6">
        <v>0</v>
      </c>
      <c r="E27" s="6">
        <f t="shared" si="0"/>
        <v>-449177.73</v>
      </c>
      <c r="F27" s="6">
        <f t="shared" si="1"/>
        <v>673766.59000000008</v>
      </c>
      <c r="G27" s="6">
        <v>0</v>
      </c>
      <c r="H27" s="6">
        <f t="shared" si="13"/>
        <v>673766.59000000008</v>
      </c>
      <c r="I27" s="6">
        <v>0</v>
      </c>
      <c r="J27" s="6">
        <f t="shared" si="13"/>
        <v>673766.59000000008</v>
      </c>
      <c r="K27" s="6">
        <v>0</v>
      </c>
      <c r="L27" s="6">
        <f t="shared" si="13"/>
        <v>673766.59000000008</v>
      </c>
      <c r="M27" s="6">
        <v>0</v>
      </c>
      <c r="N27" s="6">
        <f t="shared" si="13"/>
        <v>673766.59000000008</v>
      </c>
      <c r="O27" s="6">
        <v>0</v>
      </c>
      <c r="P27" s="6">
        <v>0</v>
      </c>
      <c r="Q27" s="6">
        <f t="shared" si="3"/>
        <v>0</v>
      </c>
      <c r="R27" s="6">
        <f t="shared" si="4"/>
        <v>673766.59000000008</v>
      </c>
      <c r="S27" s="6">
        <v>0</v>
      </c>
      <c r="T27" s="6">
        <v>0</v>
      </c>
      <c r="U27" s="6">
        <f t="shared" si="5"/>
        <v>0</v>
      </c>
      <c r="V27" s="6">
        <f t="shared" si="6"/>
        <v>673766.59000000008</v>
      </c>
      <c r="W27" s="6">
        <v>0</v>
      </c>
      <c r="X27" s="6">
        <f t="shared" si="7"/>
        <v>673766.59000000008</v>
      </c>
      <c r="Y27" s="6">
        <v>0</v>
      </c>
      <c r="Z27" s="6">
        <v>0</v>
      </c>
      <c r="AA27" s="6">
        <v>0</v>
      </c>
      <c r="AB27" s="6">
        <v>0</v>
      </c>
      <c r="AC27" s="6">
        <f t="shared" si="8"/>
        <v>0</v>
      </c>
      <c r="AD27" s="6">
        <f t="shared" si="9"/>
        <v>673766.59000000008</v>
      </c>
      <c r="AE27" s="6">
        <v>0</v>
      </c>
      <c r="AF27" s="6">
        <f t="shared" si="14"/>
        <v>673766.59000000008</v>
      </c>
      <c r="AG27" s="6">
        <v>0</v>
      </c>
      <c r="AH27" s="6">
        <f t="shared" si="14"/>
        <v>673766.59000000008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f t="shared" si="11"/>
        <v>0</v>
      </c>
      <c r="AR27" s="6">
        <f t="shared" si="12"/>
        <v>673766.59000000008</v>
      </c>
    </row>
    <row r="28" spans="1:44" x14ac:dyDescent="0.25">
      <c r="A28" t="s">
        <v>50</v>
      </c>
      <c r="B28" s="6">
        <v>465306.72</v>
      </c>
      <c r="C28" s="6">
        <v>-186122.69</v>
      </c>
      <c r="D28" s="6">
        <v>-19824.5</v>
      </c>
      <c r="E28" s="6">
        <f t="shared" si="0"/>
        <v>-205947.19</v>
      </c>
      <c r="F28" s="6">
        <f t="shared" si="1"/>
        <v>259359.52999999997</v>
      </c>
      <c r="G28" s="6">
        <v>-92707.61</v>
      </c>
      <c r="H28" s="6">
        <f t="shared" si="13"/>
        <v>166651.91999999998</v>
      </c>
      <c r="I28" s="6">
        <v>-49531.86</v>
      </c>
      <c r="J28" s="6">
        <f t="shared" si="13"/>
        <v>117120.05999999998</v>
      </c>
      <c r="K28" s="6">
        <v>0</v>
      </c>
      <c r="L28" s="6">
        <f t="shared" si="13"/>
        <v>117120.05999999998</v>
      </c>
      <c r="M28" s="6">
        <v>0</v>
      </c>
      <c r="N28" s="6">
        <f t="shared" si="13"/>
        <v>117120.05999999998</v>
      </c>
      <c r="O28" s="6">
        <v>0</v>
      </c>
      <c r="P28" s="6">
        <v>0</v>
      </c>
      <c r="Q28" s="6">
        <f t="shared" si="3"/>
        <v>0</v>
      </c>
      <c r="R28" s="6">
        <f t="shared" si="4"/>
        <v>117120.05999999998</v>
      </c>
      <c r="S28" s="6">
        <v>0</v>
      </c>
      <c r="T28" s="6">
        <v>0</v>
      </c>
      <c r="U28" s="6">
        <f t="shared" si="5"/>
        <v>0</v>
      </c>
      <c r="V28" s="6">
        <f t="shared" si="6"/>
        <v>117120.05999999998</v>
      </c>
      <c r="W28" s="6">
        <v>6.69</v>
      </c>
      <c r="X28" s="6">
        <f t="shared" si="7"/>
        <v>117126.74999999999</v>
      </c>
      <c r="Y28" s="6">
        <v>0</v>
      </c>
      <c r="Z28" s="6">
        <v>0</v>
      </c>
      <c r="AA28" s="6">
        <v>0</v>
      </c>
      <c r="AB28" s="6">
        <v>64127.88</v>
      </c>
      <c r="AC28" s="6">
        <f t="shared" si="8"/>
        <v>64127.88</v>
      </c>
      <c r="AD28" s="6">
        <f t="shared" si="9"/>
        <v>181254.62999999998</v>
      </c>
      <c r="AE28" s="6">
        <v>164087.96</v>
      </c>
      <c r="AF28" s="6">
        <f t="shared" si="14"/>
        <v>345342.58999999997</v>
      </c>
      <c r="AG28" s="6">
        <v>-196727.83</v>
      </c>
      <c r="AH28" s="6">
        <f t="shared" si="14"/>
        <v>148614.75999999998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f t="shared" si="11"/>
        <v>0</v>
      </c>
      <c r="AR28" s="6">
        <f t="shared" si="12"/>
        <v>148614.75999999998</v>
      </c>
    </row>
    <row r="29" spans="1:44" x14ac:dyDescent="0.25">
      <c r="A29" t="s">
        <v>51</v>
      </c>
      <c r="B29" s="6">
        <v>58.8</v>
      </c>
      <c r="C29" s="6">
        <v>-23.52</v>
      </c>
      <c r="D29" s="6">
        <v>0</v>
      </c>
      <c r="E29" s="6">
        <f t="shared" si="0"/>
        <v>-23.52</v>
      </c>
      <c r="F29" s="6">
        <f t="shared" si="1"/>
        <v>35.28</v>
      </c>
      <c r="G29" s="6">
        <v>0</v>
      </c>
      <c r="H29" s="6">
        <f t="shared" si="13"/>
        <v>35.28</v>
      </c>
      <c r="I29" s="6">
        <v>0</v>
      </c>
      <c r="J29" s="6">
        <f t="shared" si="13"/>
        <v>35.28</v>
      </c>
      <c r="K29" s="6">
        <v>0</v>
      </c>
      <c r="L29" s="6">
        <f t="shared" si="13"/>
        <v>35.28</v>
      </c>
      <c r="M29" s="6">
        <v>0</v>
      </c>
      <c r="N29" s="6">
        <f t="shared" si="13"/>
        <v>35.28</v>
      </c>
      <c r="O29" s="6">
        <v>0</v>
      </c>
      <c r="P29" s="6">
        <v>0</v>
      </c>
      <c r="Q29" s="6">
        <f t="shared" si="3"/>
        <v>0</v>
      </c>
      <c r="R29" s="6">
        <f t="shared" si="4"/>
        <v>35.28</v>
      </c>
      <c r="S29" s="6">
        <v>0</v>
      </c>
      <c r="T29" s="6">
        <v>0</v>
      </c>
      <c r="U29" s="6">
        <f t="shared" si="5"/>
        <v>0</v>
      </c>
      <c r="V29" s="6">
        <f t="shared" si="6"/>
        <v>35.28</v>
      </c>
      <c r="W29" s="6">
        <v>0</v>
      </c>
      <c r="X29" s="6">
        <f t="shared" si="7"/>
        <v>35.28</v>
      </c>
      <c r="Y29" s="6">
        <v>0</v>
      </c>
      <c r="Z29" s="6">
        <v>0</v>
      </c>
      <c r="AA29" s="6">
        <v>0</v>
      </c>
      <c r="AB29" s="6">
        <v>0</v>
      </c>
      <c r="AC29" s="6">
        <f t="shared" si="8"/>
        <v>0</v>
      </c>
      <c r="AD29" s="6">
        <f t="shared" si="9"/>
        <v>35.28</v>
      </c>
      <c r="AE29" s="6">
        <v>0</v>
      </c>
      <c r="AF29" s="6">
        <f t="shared" si="14"/>
        <v>35.28</v>
      </c>
      <c r="AG29" s="6">
        <v>0</v>
      </c>
      <c r="AH29" s="6">
        <f t="shared" si="14"/>
        <v>35.28</v>
      </c>
      <c r="AI29" s="6">
        <v>0</v>
      </c>
      <c r="AJ29" s="6">
        <v>-59.15</v>
      </c>
      <c r="AK29" s="6">
        <v>0</v>
      </c>
      <c r="AL29" s="6">
        <v>0</v>
      </c>
      <c r="AM29" s="6">
        <v>0</v>
      </c>
      <c r="AN29" s="6">
        <v>23.66</v>
      </c>
      <c r="AO29" s="6">
        <v>0</v>
      </c>
      <c r="AP29" s="6">
        <v>0</v>
      </c>
      <c r="AQ29" s="6">
        <f t="shared" si="11"/>
        <v>-35.489999999999995</v>
      </c>
      <c r="AR29" s="6">
        <f t="shared" si="12"/>
        <v>-0.20999999999999375</v>
      </c>
    </row>
    <row r="30" spans="1:44" x14ac:dyDescent="0.25">
      <c r="A30" t="s">
        <v>52</v>
      </c>
      <c r="B30" s="6">
        <v>-596.04999999999995</v>
      </c>
      <c r="C30" s="6">
        <v>238.42</v>
      </c>
      <c r="D30" s="6">
        <v>2501.1</v>
      </c>
      <c r="E30" s="6">
        <f t="shared" si="0"/>
        <v>2739.52</v>
      </c>
      <c r="F30" s="6">
        <f t="shared" si="1"/>
        <v>2143.4700000000003</v>
      </c>
      <c r="G30" s="6">
        <v>480.27</v>
      </c>
      <c r="H30" s="6">
        <f t="shared" si="13"/>
        <v>2623.7400000000002</v>
      </c>
      <c r="I30" s="6">
        <v>-1537.83</v>
      </c>
      <c r="J30" s="6">
        <f t="shared" si="13"/>
        <v>1085.9100000000003</v>
      </c>
      <c r="K30" s="6">
        <v>-2314.83</v>
      </c>
      <c r="L30" s="6">
        <f t="shared" si="13"/>
        <v>-1228.9199999999996</v>
      </c>
      <c r="M30" s="6">
        <v>-1678.11</v>
      </c>
      <c r="N30" s="6">
        <f t="shared" si="13"/>
        <v>-2907.0299999999997</v>
      </c>
      <c r="O30" s="6">
        <v>0</v>
      </c>
      <c r="P30" s="6">
        <v>-510.09</v>
      </c>
      <c r="Q30" s="6">
        <f t="shared" si="3"/>
        <v>-510.09</v>
      </c>
      <c r="R30" s="6">
        <f t="shared" si="4"/>
        <v>-3417.12</v>
      </c>
      <c r="S30" s="6">
        <v>0</v>
      </c>
      <c r="T30" s="6">
        <v>-266.27999999999997</v>
      </c>
      <c r="U30" s="6">
        <f t="shared" si="5"/>
        <v>-266.27999999999997</v>
      </c>
      <c r="V30" s="6">
        <f t="shared" si="6"/>
        <v>-3683.3999999999996</v>
      </c>
      <c r="W30" s="6">
        <v>0</v>
      </c>
      <c r="X30" s="6">
        <f t="shared" si="7"/>
        <v>-3683.3999999999996</v>
      </c>
      <c r="Y30" s="6">
        <v>0</v>
      </c>
      <c r="Z30" s="6">
        <v>0</v>
      </c>
      <c r="AA30" s="6">
        <v>0</v>
      </c>
      <c r="AB30" s="6">
        <v>504.21</v>
      </c>
      <c r="AC30" s="6">
        <f t="shared" si="8"/>
        <v>504.21</v>
      </c>
      <c r="AD30" s="6">
        <f t="shared" si="9"/>
        <v>-3179.1899999999996</v>
      </c>
      <c r="AE30" s="6">
        <v>0</v>
      </c>
      <c r="AF30" s="6">
        <f t="shared" si="14"/>
        <v>-3179.1899999999996</v>
      </c>
      <c r="AG30" s="6">
        <v>1353.66</v>
      </c>
      <c r="AH30" s="6">
        <f t="shared" si="14"/>
        <v>-1825.5299999999995</v>
      </c>
      <c r="AI30" s="6">
        <v>0</v>
      </c>
      <c r="AJ30" s="6">
        <v>-5545.75</v>
      </c>
      <c r="AK30" s="6">
        <v>0</v>
      </c>
      <c r="AL30" s="6">
        <v>0</v>
      </c>
      <c r="AM30" s="6">
        <v>0</v>
      </c>
      <c r="AN30" s="6">
        <v>2218.3000000000002</v>
      </c>
      <c r="AO30" s="6">
        <v>-94.08</v>
      </c>
      <c r="AP30" s="6">
        <v>0</v>
      </c>
      <c r="AQ30" s="6">
        <f t="shared" si="11"/>
        <v>-3421.5299999999997</v>
      </c>
      <c r="AR30" s="6">
        <f t="shared" si="12"/>
        <v>-5247.0599999999995</v>
      </c>
    </row>
    <row r="31" spans="1:44" x14ac:dyDescent="0.25">
      <c r="A31" t="s">
        <v>53</v>
      </c>
      <c r="B31" s="6">
        <v>11845995.58</v>
      </c>
      <c r="C31" s="6">
        <v>-4738398.2300000004</v>
      </c>
      <c r="D31" s="6">
        <v>25123.22</v>
      </c>
      <c r="E31" s="6">
        <f t="shared" si="0"/>
        <v>-4713275.0100000007</v>
      </c>
      <c r="F31" s="6">
        <f t="shared" si="1"/>
        <v>7132720.5699999994</v>
      </c>
      <c r="G31" s="6">
        <v>24886.31</v>
      </c>
      <c r="H31" s="6">
        <f t="shared" si="13"/>
        <v>7157606.879999999</v>
      </c>
      <c r="I31" s="6">
        <v>25010.7</v>
      </c>
      <c r="J31" s="6">
        <f t="shared" si="13"/>
        <v>7182617.5799999991</v>
      </c>
      <c r="K31" s="6">
        <v>25263.59</v>
      </c>
      <c r="L31" s="6">
        <f t="shared" si="13"/>
        <v>7207881.169999999</v>
      </c>
      <c r="M31" s="6">
        <v>26123.69</v>
      </c>
      <c r="N31" s="6">
        <f t="shared" si="13"/>
        <v>7234004.8599999994</v>
      </c>
      <c r="O31" s="6">
        <v>0</v>
      </c>
      <c r="P31" s="6">
        <v>27008.79</v>
      </c>
      <c r="Q31" s="6">
        <f t="shared" si="3"/>
        <v>27008.79</v>
      </c>
      <c r="R31" s="6">
        <f t="shared" si="4"/>
        <v>7261013.6499999994</v>
      </c>
      <c r="S31" s="6">
        <v>0</v>
      </c>
      <c r="T31" s="6">
        <v>0</v>
      </c>
      <c r="U31" s="6">
        <f t="shared" si="5"/>
        <v>0</v>
      </c>
      <c r="V31" s="6">
        <f t="shared" si="6"/>
        <v>7261013.6499999994</v>
      </c>
      <c r="W31" s="6">
        <v>0</v>
      </c>
      <c r="X31" s="6">
        <f t="shared" si="7"/>
        <v>7261013.6499999994</v>
      </c>
      <c r="Y31" s="6">
        <v>0</v>
      </c>
      <c r="Z31" s="6">
        <v>0</v>
      </c>
      <c r="AA31" s="6">
        <v>0</v>
      </c>
      <c r="AB31" s="6">
        <v>82958.899999999994</v>
      </c>
      <c r="AC31" s="6">
        <f t="shared" si="8"/>
        <v>82958.899999999994</v>
      </c>
      <c r="AD31" s="6">
        <f t="shared" si="9"/>
        <v>7343972.5499999998</v>
      </c>
      <c r="AE31" s="6">
        <v>0</v>
      </c>
      <c r="AF31" s="6">
        <f t="shared" si="14"/>
        <v>7343972.5499999998</v>
      </c>
      <c r="AG31" s="6">
        <v>61340.11</v>
      </c>
      <c r="AH31" s="6">
        <f t="shared" si="14"/>
        <v>7405312.6600000001</v>
      </c>
      <c r="AI31" s="6">
        <v>0</v>
      </c>
      <c r="AJ31" s="6">
        <v>1699518.45</v>
      </c>
      <c r="AK31" s="6">
        <v>0</v>
      </c>
      <c r="AL31" s="6">
        <v>0</v>
      </c>
      <c r="AM31" s="6">
        <v>0</v>
      </c>
      <c r="AN31" s="6">
        <v>-679807.38</v>
      </c>
      <c r="AO31" s="6">
        <v>28505.34</v>
      </c>
      <c r="AP31" s="6">
        <v>0</v>
      </c>
      <c r="AQ31" s="6">
        <f t="shared" si="11"/>
        <v>1048216.4099999999</v>
      </c>
      <c r="AR31" s="6">
        <f t="shared" si="12"/>
        <v>8453529.0700000003</v>
      </c>
    </row>
    <row r="32" spans="1:44" x14ac:dyDescent="0.25">
      <c r="A32" t="s">
        <v>54</v>
      </c>
      <c r="B32" s="6">
        <v>593274.85</v>
      </c>
      <c r="C32" s="6">
        <v>-237309.94</v>
      </c>
      <c r="D32" s="6">
        <v>0</v>
      </c>
      <c r="E32" s="6">
        <f t="shared" si="0"/>
        <v>-237309.94</v>
      </c>
      <c r="F32" s="6">
        <f t="shared" si="1"/>
        <v>355964.91</v>
      </c>
      <c r="G32" s="6">
        <v>0</v>
      </c>
      <c r="H32" s="6">
        <f t="shared" si="13"/>
        <v>355964.91</v>
      </c>
      <c r="I32" s="6">
        <v>0</v>
      </c>
      <c r="J32" s="6">
        <f t="shared" si="13"/>
        <v>355964.91</v>
      </c>
      <c r="K32" s="6">
        <v>0</v>
      </c>
      <c r="L32" s="6">
        <f t="shared" si="13"/>
        <v>355964.91</v>
      </c>
      <c r="M32" s="6">
        <v>0</v>
      </c>
      <c r="N32" s="6">
        <f t="shared" si="13"/>
        <v>355964.91</v>
      </c>
      <c r="O32" s="6">
        <v>0</v>
      </c>
      <c r="P32" s="6">
        <v>0</v>
      </c>
      <c r="Q32" s="6">
        <f t="shared" si="3"/>
        <v>0</v>
      </c>
      <c r="R32" s="6">
        <f t="shared" si="4"/>
        <v>355964.91</v>
      </c>
      <c r="S32" s="6">
        <v>0</v>
      </c>
      <c r="T32" s="6">
        <v>0</v>
      </c>
      <c r="U32" s="6">
        <f t="shared" si="5"/>
        <v>0</v>
      </c>
      <c r="V32" s="6">
        <f t="shared" si="6"/>
        <v>355964.91</v>
      </c>
      <c r="W32" s="6">
        <v>0</v>
      </c>
      <c r="X32" s="6">
        <f t="shared" si="7"/>
        <v>355964.91</v>
      </c>
      <c r="Y32" s="6">
        <v>0</v>
      </c>
      <c r="Z32" s="6">
        <v>0</v>
      </c>
      <c r="AA32" s="6">
        <v>0</v>
      </c>
      <c r="AB32" s="6">
        <v>0</v>
      </c>
      <c r="AC32" s="6">
        <f t="shared" si="8"/>
        <v>0</v>
      </c>
      <c r="AD32" s="6">
        <f t="shared" si="9"/>
        <v>355964.91</v>
      </c>
      <c r="AE32" s="6">
        <v>0</v>
      </c>
      <c r="AF32" s="6">
        <f t="shared" si="14"/>
        <v>355964.91</v>
      </c>
      <c r="AG32" s="6">
        <v>0</v>
      </c>
      <c r="AH32" s="6">
        <f t="shared" si="14"/>
        <v>355964.91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f t="shared" si="11"/>
        <v>0</v>
      </c>
      <c r="AR32" s="6">
        <f t="shared" si="12"/>
        <v>355964.91</v>
      </c>
    </row>
    <row r="33" spans="1:44" x14ac:dyDescent="0.25">
      <c r="A33" t="s">
        <v>55</v>
      </c>
      <c r="B33" s="6">
        <v>3153345.6</v>
      </c>
      <c r="C33" s="6">
        <v>-1261338.25</v>
      </c>
      <c r="D33" s="6">
        <v>193472.45</v>
      </c>
      <c r="E33" s="6">
        <f t="shared" si="0"/>
        <v>-1067865.8</v>
      </c>
      <c r="F33" s="6">
        <f t="shared" si="1"/>
        <v>2085479.8</v>
      </c>
      <c r="G33" s="6">
        <v>210037.23</v>
      </c>
      <c r="H33" s="6">
        <f t="shared" si="13"/>
        <v>2295517.0300000003</v>
      </c>
      <c r="I33" s="6">
        <v>-1712628.68</v>
      </c>
      <c r="J33" s="6">
        <f t="shared" si="13"/>
        <v>582888.35000000033</v>
      </c>
      <c r="K33" s="6">
        <v>190624.53</v>
      </c>
      <c r="L33" s="6">
        <f t="shared" si="13"/>
        <v>773512.88000000035</v>
      </c>
      <c r="M33" s="6">
        <v>191160.54</v>
      </c>
      <c r="N33" s="6">
        <f t="shared" si="13"/>
        <v>964673.42000000039</v>
      </c>
      <c r="O33" s="6">
        <v>0</v>
      </c>
      <c r="P33" s="6">
        <v>361931.74</v>
      </c>
      <c r="Q33" s="6">
        <f t="shared" si="3"/>
        <v>361931.74</v>
      </c>
      <c r="R33" s="6">
        <f t="shared" si="4"/>
        <v>1326605.1600000004</v>
      </c>
      <c r="S33" s="6">
        <v>0</v>
      </c>
      <c r="T33" s="6">
        <v>247902.77</v>
      </c>
      <c r="U33" s="6">
        <f t="shared" si="5"/>
        <v>247902.77</v>
      </c>
      <c r="V33" s="6">
        <f t="shared" si="6"/>
        <v>1574507.9300000004</v>
      </c>
      <c r="W33" s="6">
        <v>247902.22</v>
      </c>
      <c r="X33" s="6">
        <f t="shared" si="7"/>
        <v>1822410.1500000004</v>
      </c>
      <c r="Y33" s="6">
        <v>0</v>
      </c>
      <c r="Z33" s="6">
        <v>0</v>
      </c>
      <c r="AA33" s="6">
        <v>0</v>
      </c>
      <c r="AB33" s="6">
        <v>341543.56</v>
      </c>
      <c r="AC33" s="6">
        <f t="shared" si="8"/>
        <v>341543.56</v>
      </c>
      <c r="AD33" s="6">
        <f t="shared" si="9"/>
        <v>2163953.7100000004</v>
      </c>
      <c r="AE33" s="6">
        <v>341777.94</v>
      </c>
      <c r="AF33" s="6">
        <f t="shared" si="14"/>
        <v>2505731.6500000004</v>
      </c>
      <c r="AG33" s="6">
        <v>404841.61</v>
      </c>
      <c r="AH33" s="6">
        <f t="shared" si="14"/>
        <v>2910573.2600000002</v>
      </c>
      <c r="AI33" s="6">
        <v>0</v>
      </c>
      <c r="AJ33" s="6">
        <v>-244445.25</v>
      </c>
      <c r="AK33" s="6">
        <v>0</v>
      </c>
      <c r="AL33" s="6">
        <v>0</v>
      </c>
      <c r="AM33" s="6">
        <v>0</v>
      </c>
      <c r="AN33" s="6">
        <v>97778.1</v>
      </c>
      <c r="AO33" s="6">
        <v>-267494.18</v>
      </c>
      <c r="AP33" s="6">
        <v>1067048.06</v>
      </c>
      <c r="AQ33" s="6">
        <f t="shared" si="11"/>
        <v>652886.7300000001</v>
      </c>
      <c r="AR33" s="6">
        <f t="shared" si="12"/>
        <v>3563459.99</v>
      </c>
    </row>
    <row r="34" spans="1:44" x14ac:dyDescent="0.25">
      <c r="A34" t="s">
        <v>56</v>
      </c>
      <c r="B34" s="6">
        <v>9147.8799999999992</v>
      </c>
      <c r="C34" s="6">
        <v>-3659.15</v>
      </c>
      <c r="D34" s="6">
        <v>0</v>
      </c>
      <c r="E34" s="6">
        <f t="shared" si="0"/>
        <v>-3659.15</v>
      </c>
      <c r="F34" s="6">
        <f t="shared" si="1"/>
        <v>5488.73</v>
      </c>
      <c r="G34" s="6">
        <v>0</v>
      </c>
      <c r="H34" s="6">
        <f t="shared" si="13"/>
        <v>5488.73</v>
      </c>
      <c r="I34" s="6">
        <v>0</v>
      </c>
      <c r="J34" s="6">
        <f t="shared" si="13"/>
        <v>5488.73</v>
      </c>
      <c r="K34" s="6">
        <v>0</v>
      </c>
      <c r="L34" s="6">
        <f t="shared" si="13"/>
        <v>5488.73</v>
      </c>
      <c r="M34" s="6">
        <v>0</v>
      </c>
      <c r="N34" s="6">
        <f t="shared" si="13"/>
        <v>5488.73</v>
      </c>
      <c r="O34" s="6">
        <v>0</v>
      </c>
      <c r="P34" s="6">
        <v>0</v>
      </c>
      <c r="Q34" s="6">
        <f t="shared" si="3"/>
        <v>0</v>
      </c>
      <c r="R34" s="6">
        <f t="shared" si="4"/>
        <v>5488.73</v>
      </c>
      <c r="S34" s="6">
        <v>0</v>
      </c>
      <c r="T34" s="6">
        <v>0</v>
      </c>
      <c r="U34" s="6">
        <f t="shared" si="5"/>
        <v>0</v>
      </c>
      <c r="V34" s="6">
        <f t="shared" si="6"/>
        <v>5488.73</v>
      </c>
      <c r="W34" s="6">
        <v>0</v>
      </c>
      <c r="X34" s="6">
        <f t="shared" si="7"/>
        <v>5488.73</v>
      </c>
      <c r="Y34" s="6">
        <v>0</v>
      </c>
      <c r="Z34" s="6">
        <v>0</v>
      </c>
      <c r="AA34" s="6">
        <v>0</v>
      </c>
      <c r="AB34" s="6">
        <v>-152.61000000000001</v>
      </c>
      <c r="AC34" s="6">
        <f t="shared" si="8"/>
        <v>-152.61000000000001</v>
      </c>
      <c r="AD34" s="6">
        <f t="shared" si="9"/>
        <v>5336.12</v>
      </c>
      <c r="AE34" s="6">
        <v>315.02</v>
      </c>
      <c r="AF34" s="6">
        <f t="shared" si="14"/>
        <v>5651.1399999999994</v>
      </c>
      <c r="AG34" s="6">
        <v>0</v>
      </c>
      <c r="AH34" s="6">
        <f t="shared" si="14"/>
        <v>5651.1399999999994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-5250</v>
      </c>
      <c r="AP34" s="6">
        <v>0</v>
      </c>
      <c r="AQ34" s="6">
        <f t="shared" si="11"/>
        <v>-5250</v>
      </c>
      <c r="AR34" s="6">
        <f t="shared" si="12"/>
        <v>401.13999999999942</v>
      </c>
    </row>
    <row r="35" spans="1:44" x14ac:dyDescent="0.25">
      <c r="A35" t="s">
        <v>57</v>
      </c>
      <c r="B35" s="6">
        <v>3719194.85</v>
      </c>
      <c r="C35" s="6">
        <v>-1487677.94</v>
      </c>
      <c r="D35" s="6">
        <v>218414.97</v>
      </c>
      <c r="E35" s="6">
        <f t="shared" si="0"/>
        <v>-1269262.97</v>
      </c>
      <c r="F35" s="6">
        <f t="shared" si="1"/>
        <v>2449931.88</v>
      </c>
      <c r="G35" s="6">
        <v>18815.62</v>
      </c>
      <c r="H35" s="6">
        <f t="shared" si="13"/>
        <v>2468747.5</v>
      </c>
      <c r="I35" s="6">
        <v>43977.13</v>
      </c>
      <c r="J35" s="6">
        <f t="shared" si="13"/>
        <v>2512724.63</v>
      </c>
      <c r="K35" s="6">
        <v>48478.61</v>
      </c>
      <c r="L35" s="6">
        <f t="shared" si="13"/>
        <v>2561203.2399999998</v>
      </c>
      <c r="M35" s="6">
        <v>-11448.21</v>
      </c>
      <c r="N35" s="6">
        <f t="shared" si="13"/>
        <v>2549755.0299999998</v>
      </c>
      <c r="O35" s="6">
        <v>0</v>
      </c>
      <c r="P35" s="6">
        <v>-87305.13</v>
      </c>
      <c r="Q35" s="6">
        <f t="shared" si="3"/>
        <v>-87305.13</v>
      </c>
      <c r="R35" s="6">
        <f t="shared" si="4"/>
        <v>2462449.9</v>
      </c>
      <c r="S35" s="6">
        <v>0</v>
      </c>
      <c r="T35" s="6">
        <v>-64769.62</v>
      </c>
      <c r="U35" s="6">
        <f t="shared" si="5"/>
        <v>-64769.62</v>
      </c>
      <c r="V35" s="6">
        <f t="shared" si="6"/>
        <v>2397680.2799999998</v>
      </c>
      <c r="W35" s="6">
        <v>15666.57</v>
      </c>
      <c r="X35" s="6">
        <f t="shared" si="7"/>
        <v>2413346.8499999996</v>
      </c>
      <c r="Y35" s="6">
        <v>0</v>
      </c>
      <c r="Z35" s="6">
        <v>0</v>
      </c>
      <c r="AA35" s="6">
        <v>0</v>
      </c>
      <c r="AB35" s="6">
        <v>30480.82</v>
      </c>
      <c r="AC35" s="6">
        <f t="shared" si="8"/>
        <v>30480.82</v>
      </c>
      <c r="AD35" s="6">
        <f t="shared" si="9"/>
        <v>2443827.6699999995</v>
      </c>
      <c r="AE35" s="6">
        <v>7168.22</v>
      </c>
      <c r="AF35" s="6">
        <f t="shared" si="14"/>
        <v>2450995.8899999997</v>
      </c>
      <c r="AG35" s="6">
        <v>-58110.48</v>
      </c>
      <c r="AH35" s="6">
        <f t="shared" si="14"/>
        <v>2392885.4099999997</v>
      </c>
      <c r="AI35" s="6">
        <v>0</v>
      </c>
      <c r="AJ35" s="6">
        <v>13896.05</v>
      </c>
      <c r="AK35" s="6">
        <v>0</v>
      </c>
      <c r="AL35" s="6">
        <v>0</v>
      </c>
      <c r="AM35" s="6">
        <v>0</v>
      </c>
      <c r="AN35" s="6">
        <v>-5558.42</v>
      </c>
      <c r="AO35" s="6">
        <v>-200089.17</v>
      </c>
      <c r="AP35" s="6">
        <v>0</v>
      </c>
      <c r="AQ35" s="6">
        <f t="shared" si="11"/>
        <v>-191751.54</v>
      </c>
      <c r="AR35" s="6">
        <f t="shared" si="12"/>
        <v>2201133.8699999996</v>
      </c>
    </row>
    <row r="36" spans="1:44" x14ac:dyDescent="0.25">
      <c r="A36" t="s">
        <v>58</v>
      </c>
      <c r="B36" s="6">
        <v>1193.44</v>
      </c>
      <c r="C36" s="6">
        <v>-477.38</v>
      </c>
      <c r="D36" s="6">
        <v>0</v>
      </c>
      <c r="E36" s="6">
        <f t="shared" si="0"/>
        <v>-477.38</v>
      </c>
      <c r="F36" s="6">
        <f t="shared" si="1"/>
        <v>716.06000000000006</v>
      </c>
      <c r="G36" s="6">
        <v>0</v>
      </c>
      <c r="H36" s="6">
        <f t="shared" si="13"/>
        <v>716.06000000000006</v>
      </c>
      <c r="I36" s="6">
        <v>0</v>
      </c>
      <c r="J36" s="6">
        <f t="shared" si="13"/>
        <v>716.06000000000006</v>
      </c>
      <c r="K36" s="6">
        <v>0</v>
      </c>
      <c r="L36" s="6">
        <f t="shared" si="13"/>
        <v>716.06000000000006</v>
      </c>
      <c r="M36" s="6">
        <v>0</v>
      </c>
      <c r="N36" s="6">
        <f t="shared" si="13"/>
        <v>716.06000000000006</v>
      </c>
      <c r="O36" s="6">
        <v>0</v>
      </c>
      <c r="P36" s="6">
        <v>0</v>
      </c>
      <c r="Q36" s="6">
        <f t="shared" si="3"/>
        <v>0</v>
      </c>
      <c r="R36" s="6">
        <f t="shared" si="4"/>
        <v>716.06000000000006</v>
      </c>
      <c r="S36" s="6">
        <v>0</v>
      </c>
      <c r="T36" s="6">
        <v>0</v>
      </c>
      <c r="U36" s="6">
        <f t="shared" si="5"/>
        <v>0</v>
      </c>
      <c r="V36" s="6">
        <f t="shared" si="6"/>
        <v>716.06000000000006</v>
      </c>
      <c r="W36" s="6">
        <v>0</v>
      </c>
      <c r="X36" s="6">
        <f t="shared" si="7"/>
        <v>716.06000000000006</v>
      </c>
      <c r="Y36" s="6">
        <v>0</v>
      </c>
      <c r="Z36" s="6">
        <v>0</v>
      </c>
      <c r="AA36" s="6">
        <v>0</v>
      </c>
      <c r="AB36" s="6">
        <v>0</v>
      </c>
      <c r="AC36" s="6">
        <f t="shared" si="8"/>
        <v>0</v>
      </c>
      <c r="AD36" s="6">
        <f t="shared" si="9"/>
        <v>716.06000000000006</v>
      </c>
      <c r="AE36" s="6">
        <v>-315.02</v>
      </c>
      <c r="AF36" s="6">
        <f t="shared" si="14"/>
        <v>401.04000000000008</v>
      </c>
      <c r="AG36" s="6">
        <v>0</v>
      </c>
      <c r="AH36" s="6">
        <f t="shared" si="14"/>
        <v>401.04000000000008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f t="shared" si="11"/>
        <v>0</v>
      </c>
      <c r="AR36" s="6">
        <f t="shared" si="12"/>
        <v>401.04000000000008</v>
      </c>
    </row>
    <row r="37" spans="1:44" x14ac:dyDescent="0.25">
      <c r="A37" t="s">
        <v>59</v>
      </c>
      <c r="B37" s="6">
        <v>36030</v>
      </c>
      <c r="C37" s="6">
        <v>-14412.01</v>
      </c>
      <c r="D37" s="6">
        <v>0</v>
      </c>
      <c r="E37" s="6">
        <f t="shared" si="0"/>
        <v>-14412.01</v>
      </c>
      <c r="F37" s="6">
        <f t="shared" si="1"/>
        <v>21617.989999999998</v>
      </c>
      <c r="G37" s="6">
        <v>3862.58</v>
      </c>
      <c r="H37" s="6">
        <f t="shared" si="13"/>
        <v>25480.57</v>
      </c>
      <c r="I37" s="6">
        <v>-18.739999999999998</v>
      </c>
      <c r="J37" s="6">
        <f t="shared" si="13"/>
        <v>25461.829999999998</v>
      </c>
      <c r="K37" s="6">
        <v>0</v>
      </c>
      <c r="L37" s="6">
        <f t="shared" si="13"/>
        <v>25461.829999999998</v>
      </c>
      <c r="M37" s="6">
        <v>0</v>
      </c>
      <c r="N37" s="6">
        <f t="shared" si="13"/>
        <v>25461.829999999998</v>
      </c>
      <c r="O37" s="6">
        <v>0</v>
      </c>
      <c r="P37" s="6">
        <v>8583.18</v>
      </c>
      <c r="Q37" s="6">
        <f t="shared" si="3"/>
        <v>8583.18</v>
      </c>
      <c r="R37" s="6">
        <f t="shared" si="4"/>
        <v>34045.009999999995</v>
      </c>
      <c r="S37" s="6">
        <v>0</v>
      </c>
      <c r="T37" s="6">
        <v>-7501.55</v>
      </c>
      <c r="U37" s="6">
        <f t="shared" si="5"/>
        <v>-7501.55</v>
      </c>
      <c r="V37" s="6">
        <f t="shared" si="6"/>
        <v>26543.459999999995</v>
      </c>
      <c r="W37" s="6">
        <v>0</v>
      </c>
      <c r="X37" s="6">
        <f t="shared" si="7"/>
        <v>26543.459999999995</v>
      </c>
      <c r="Y37" s="6">
        <v>0</v>
      </c>
      <c r="Z37" s="6">
        <v>0</v>
      </c>
      <c r="AA37" s="6">
        <v>0</v>
      </c>
      <c r="AB37" s="6">
        <v>1194.07</v>
      </c>
      <c r="AC37" s="6">
        <f t="shared" si="8"/>
        <v>1194.07</v>
      </c>
      <c r="AD37" s="6">
        <f t="shared" si="9"/>
        <v>27737.529999999995</v>
      </c>
      <c r="AE37" s="6">
        <v>0</v>
      </c>
      <c r="AF37" s="6">
        <f t="shared" si="14"/>
        <v>27737.529999999995</v>
      </c>
      <c r="AG37" s="6">
        <v>0</v>
      </c>
      <c r="AH37" s="6">
        <f t="shared" si="14"/>
        <v>27737.529999999995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-3223.76</v>
      </c>
      <c r="AP37" s="6">
        <v>0</v>
      </c>
      <c r="AQ37" s="6">
        <f t="shared" si="11"/>
        <v>-3223.76</v>
      </c>
      <c r="AR37" s="6">
        <f t="shared" si="12"/>
        <v>24513.769999999997</v>
      </c>
    </row>
    <row r="38" spans="1:44" x14ac:dyDescent="0.25">
      <c r="A38" t="s">
        <v>60</v>
      </c>
      <c r="B38" s="6">
        <v>0.2</v>
      </c>
      <c r="C38" s="6">
        <v>-0.08</v>
      </c>
      <c r="D38" s="6">
        <v>0</v>
      </c>
      <c r="E38" s="6">
        <f t="shared" si="0"/>
        <v>-0.08</v>
      </c>
      <c r="F38" s="6">
        <f t="shared" si="1"/>
        <v>0.12000000000000001</v>
      </c>
      <c r="G38" s="6">
        <v>0</v>
      </c>
      <c r="H38" s="6">
        <f t="shared" si="13"/>
        <v>0.12000000000000001</v>
      </c>
      <c r="I38" s="6">
        <v>0</v>
      </c>
      <c r="J38" s="6">
        <f t="shared" si="13"/>
        <v>0.12000000000000001</v>
      </c>
      <c r="K38" s="6">
        <v>0</v>
      </c>
      <c r="L38" s="6">
        <f t="shared" si="13"/>
        <v>0.12000000000000001</v>
      </c>
      <c r="M38" s="6">
        <v>0</v>
      </c>
      <c r="N38" s="6">
        <f t="shared" si="13"/>
        <v>0.12000000000000001</v>
      </c>
      <c r="O38" s="6">
        <v>0</v>
      </c>
      <c r="P38" s="6">
        <v>0</v>
      </c>
      <c r="Q38" s="6">
        <f t="shared" si="3"/>
        <v>0</v>
      </c>
      <c r="R38" s="6">
        <f t="shared" si="4"/>
        <v>0.12000000000000001</v>
      </c>
      <c r="S38" s="6">
        <v>0</v>
      </c>
      <c r="T38" s="6">
        <v>0</v>
      </c>
      <c r="U38" s="6">
        <f t="shared" si="5"/>
        <v>0</v>
      </c>
      <c r="V38" s="6">
        <f t="shared" si="6"/>
        <v>0.12000000000000001</v>
      </c>
      <c r="W38" s="6">
        <v>0</v>
      </c>
      <c r="X38" s="6">
        <f t="shared" si="7"/>
        <v>0.12000000000000001</v>
      </c>
      <c r="Y38" s="6">
        <v>0</v>
      </c>
      <c r="Z38" s="6">
        <v>0</v>
      </c>
      <c r="AA38" s="6">
        <v>0</v>
      </c>
      <c r="AB38" s="6">
        <v>0</v>
      </c>
      <c r="AC38" s="6">
        <f t="shared" si="8"/>
        <v>0</v>
      </c>
      <c r="AD38" s="6">
        <f t="shared" si="9"/>
        <v>0.12000000000000001</v>
      </c>
      <c r="AE38" s="6">
        <v>0</v>
      </c>
      <c r="AF38" s="6">
        <f t="shared" si="14"/>
        <v>0.12000000000000001</v>
      </c>
      <c r="AG38" s="6">
        <v>0</v>
      </c>
      <c r="AH38" s="6">
        <f t="shared" si="14"/>
        <v>0.12000000000000001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f t="shared" si="11"/>
        <v>0</v>
      </c>
      <c r="AR38" s="6">
        <f t="shared" si="12"/>
        <v>0.12000000000000001</v>
      </c>
    </row>
    <row r="39" spans="1:44" x14ac:dyDescent="0.25">
      <c r="A39" t="s">
        <v>61</v>
      </c>
      <c r="B39" s="6">
        <v>-720148.45</v>
      </c>
      <c r="C39" s="6">
        <v>288059.38</v>
      </c>
      <c r="D39" s="6">
        <v>0</v>
      </c>
      <c r="E39" s="6">
        <f t="shared" si="0"/>
        <v>288059.38</v>
      </c>
      <c r="F39" s="6">
        <f t="shared" si="1"/>
        <v>-432089.06999999995</v>
      </c>
      <c r="G39" s="6">
        <v>0</v>
      </c>
      <c r="H39" s="6">
        <f t="shared" si="13"/>
        <v>-432089.06999999995</v>
      </c>
      <c r="I39" s="6">
        <v>167.16</v>
      </c>
      <c r="J39" s="6">
        <f t="shared" si="13"/>
        <v>-431921.91</v>
      </c>
      <c r="K39" s="6">
        <v>0</v>
      </c>
      <c r="L39" s="6">
        <f t="shared" si="13"/>
        <v>-431921.91</v>
      </c>
      <c r="M39" s="6">
        <v>0</v>
      </c>
      <c r="N39" s="6">
        <f t="shared" si="13"/>
        <v>-431921.91</v>
      </c>
      <c r="O39" s="6">
        <v>0</v>
      </c>
      <c r="P39" s="6">
        <v>22310.400000000001</v>
      </c>
      <c r="Q39" s="6">
        <f t="shared" si="3"/>
        <v>22310.400000000001</v>
      </c>
      <c r="R39" s="6">
        <f t="shared" si="4"/>
        <v>-409611.50999999995</v>
      </c>
      <c r="S39" s="6">
        <v>0</v>
      </c>
      <c r="T39" s="6">
        <v>0</v>
      </c>
      <c r="U39" s="6">
        <f t="shared" si="5"/>
        <v>0</v>
      </c>
      <c r="V39" s="6">
        <f t="shared" si="6"/>
        <v>-409611.50999999995</v>
      </c>
      <c r="W39" s="6">
        <v>0</v>
      </c>
      <c r="X39" s="6">
        <f t="shared" si="7"/>
        <v>-409611.50999999995</v>
      </c>
      <c r="Y39" s="6">
        <v>0</v>
      </c>
      <c r="Z39" s="6">
        <v>0</v>
      </c>
      <c r="AA39" s="6">
        <v>0</v>
      </c>
      <c r="AB39" s="6">
        <v>2431.17</v>
      </c>
      <c r="AC39" s="6">
        <f t="shared" si="8"/>
        <v>2431.17</v>
      </c>
      <c r="AD39" s="6">
        <f t="shared" si="9"/>
        <v>-407180.33999999997</v>
      </c>
      <c r="AE39" s="6">
        <v>0</v>
      </c>
      <c r="AF39" s="6">
        <f t="shared" si="14"/>
        <v>-407180.33999999997</v>
      </c>
      <c r="AG39" s="6">
        <v>0</v>
      </c>
      <c r="AH39" s="6">
        <f t="shared" si="14"/>
        <v>-407180.33999999997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f t="shared" si="11"/>
        <v>0</v>
      </c>
      <c r="AR39" s="6">
        <f t="shared" si="12"/>
        <v>-407180.33999999997</v>
      </c>
    </row>
    <row r="40" spans="1:44" x14ac:dyDescent="0.25">
      <c r="A40" t="s">
        <v>62</v>
      </c>
      <c r="B40" s="6">
        <v>720424</v>
      </c>
      <c r="C40" s="6">
        <v>-288169.59999999998</v>
      </c>
      <c r="D40" s="6">
        <v>0</v>
      </c>
      <c r="E40" s="6">
        <f t="shared" si="0"/>
        <v>-288169.59999999998</v>
      </c>
      <c r="F40" s="6">
        <f t="shared" si="1"/>
        <v>432254.4</v>
      </c>
      <c r="G40" s="6">
        <v>0</v>
      </c>
      <c r="H40" s="6">
        <f t="shared" si="13"/>
        <v>432254.4</v>
      </c>
      <c r="I40" s="6">
        <v>0</v>
      </c>
      <c r="J40" s="6">
        <f t="shared" si="13"/>
        <v>432254.4</v>
      </c>
      <c r="K40" s="6">
        <v>0</v>
      </c>
      <c r="L40" s="6">
        <f t="shared" si="13"/>
        <v>432254.4</v>
      </c>
      <c r="M40" s="6">
        <v>0</v>
      </c>
      <c r="N40" s="6">
        <f t="shared" si="13"/>
        <v>432254.4</v>
      </c>
      <c r="O40" s="6">
        <v>0</v>
      </c>
      <c r="P40" s="6">
        <v>0</v>
      </c>
      <c r="Q40" s="6">
        <f t="shared" si="3"/>
        <v>0</v>
      </c>
      <c r="R40" s="6">
        <f t="shared" si="4"/>
        <v>432254.4</v>
      </c>
      <c r="S40" s="6">
        <v>0</v>
      </c>
      <c r="T40" s="6">
        <v>0</v>
      </c>
      <c r="U40" s="6">
        <f t="shared" si="5"/>
        <v>0</v>
      </c>
      <c r="V40" s="6">
        <f t="shared" si="6"/>
        <v>432254.4</v>
      </c>
      <c r="W40" s="6">
        <v>0</v>
      </c>
      <c r="X40" s="6">
        <f t="shared" si="7"/>
        <v>432254.4</v>
      </c>
      <c r="Y40" s="6">
        <v>0</v>
      </c>
      <c r="Z40" s="6">
        <v>0</v>
      </c>
      <c r="AA40" s="6">
        <v>0</v>
      </c>
      <c r="AB40" s="6">
        <v>0</v>
      </c>
      <c r="AC40" s="6">
        <f t="shared" si="8"/>
        <v>0</v>
      </c>
      <c r="AD40" s="6">
        <f t="shared" si="9"/>
        <v>432254.4</v>
      </c>
      <c r="AE40" s="6">
        <v>0</v>
      </c>
      <c r="AF40" s="6">
        <f t="shared" si="14"/>
        <v>432254.4</v>
      </c>
      <c r="AG40" s="6">
        <v>0</v>
      </c>
      <c r="AH40" s="6">
        <f t="shared" si="14"/>
        <v>432254.4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f t="shared" si="11"/>
        <v>0</v>
      </c>
      <c r="AR40" s="6">
        <f t="shared" si="12"/>
        <v>432254.4</v>
      </c>
    </row>
    <row r="41" spans="1:44" x14ac:dyDescent="0.25">
      <c r="A41" t="s">
        <v>63</v>
      </c>
      <c r="B41" s="6">
        <v>5596.5</v>
      </c>
      <c r="C41" s="6">
        <v>-2238.6</v>
      </c>
      <c r="D41" s="6">
        <v>0</v>
      </c>
      <c r="E41" s="6">
        <f t="shared" si="0"/>
        <v>-2238.6</v>
      </c>
      <c r="F41" s="6">
        <f t="shared" si="1"/>
        <v>3357.9</v>
      </c>
      <c r="G41" s="6">
        <v>0</v>
      </c>
      <c r="H41" s="6">
        <f t="shared" si="13"/>
        <v>3357.9</v>
      </c>
      <c r="I41" s="6">
        <v>244.44</v>
      </c>
      <c r="J41" s="6">
        <f t="shared" si="13"/>
        <v>3602.34</v>
      </c>
      <c r="K41" s="6">
        <v>0</v>
      </c>
      <c r="L41" s="6">
        <f t="shared" si="13"/>
        <v>3602.34</v>
      </c>
      <c r="M41" s="6">
        <v>0</v>
      </c>
      <c r="N41" s="6">
        <f t="shared" si="13"/>
        <v>3602.34</v>
      </c>
      <c r="O41" s="6">
        <v>0</v>
      </c>
      <c r="P41" s="6">
        <v>763.14</v>
      </c>
      <c r="Q41" s="6">
        <f t="shared" si="3"/>
        <v>763.14</v>
      </c>
      <c r="R41" s="6">
        <f t="shared" si="4"/>
        <v>4365.4800000000005</v>
      </c>
      <c r="S41" s="6">
        <v>0</v>
      </c>
      <c r="T41" s="6">
        <v>0</v>
      </c>
      <c r="U41" s="6">
        <f t="shared" si="5"/>
        <v>0</v>
      </c>
      <c r="V41" s="6">
        <f t="shared" si="6"/>
        <v>4365.4800000000005</v>
      </c>
      <c r="W41" s="6">
        <v>0</v>
      </c>
      <c r="X41" s="6">
        <f t="shared" si="7"/>
        <v>4365.4800000000005</v>
      </c>
      <c r="Y41" s="6">
        <v>0</v>
      </c>
      <c r="Z41" s="6">
        <v>0</v>
      </c>
      <c r="AA41" s="6">
        <v>0</v>
      </c>
      <c r="AB41" s="6">
        <v>268.38</v>
      </c>
      <c r="AC41" s="6">
        <f t="shared" si="8"/>
        <v>268.38</v>
      </c>
      <c r="AD41" s="6">
        <f t="shared" si="9"/>
        <v>4633.8600000000006</v>
      </c>
      <c r="AE41" s="6">
        <v>0</v>
      </c>
      <c r="AF41" s="6">
        <f t="shared" si="14"/>
        <v>4633.8600000000006</v>
      </c>
      <c r="AG41" s="6">
        <v>0</v>
      </c>
      <c r="AH41" s="6">
        <f t="shared" si="14"/>
        <v>4633.8600000000006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f t="shared" si="11"/>
        <v>0</v>
      </c>
      <c r="AR41" s="6">
        <f t="shared" si="12"/>
        <v>4633.8600000000006</v>
      </c>
    </row>
    <row r="42" spans="1:44" x14ac:dyDescent="0.25">
      <c r="A42" t="s">
        <v>64</v>
      </c>
      <c r="B42" s="6">
        <v>-621404</v>
      </c>
      <c r="C42" s="6">
        <v>248561.6</v>
      </c>
      <c r="D42" s="6">
        <v>0</v>
      </c>
      <c r="E42" s="6">
        <f t="shared" si="0"/>
        <v>248561.6</v>
      </c>
      <c r="F42" s="6">
        <f t="shared" si="1"/>
        <v>-372842.4</v>
      </c>
      <c r="G42" s="6">
        <v>0</v>
      </c>
      <c r="H42" s="6">
        <f t="shared" ref="H42:N57" si="15">F42+G42</f>
        <v>-372842.4</v>
      </c>
      <c r="I42" s="6">
        <v>0</v>
      </c>
      <c r="J42" s="6">
        <f t="shared" si="15"/>
        <v>-372842.4</v>
      </c>
      <c r="K42" s="6">
        <v>0</v>
      </c>
      <c r="L42" s="6">
        <f t="shared" si="15"/>
        <v>-372842.4</v>
      </c>
      <c r="M42" s="6">
        <v>0</v>
      </c>
      <c r="N42" s="6">
        <f t="shared" si="15"/>
        <v>-372842.4</v>
      </c>
      <c r="O42" s="6">
        <v>0</v>
      </c>
      <c r="P42" s="6">
        <v>0</v>
      </c>
      <c r="Q42" s="6">
        <f t="shared" si="3"/>
        <v>0</v>
      </c>
      <c r="R42" s="6">
        <f t="shared" si="4"/>
        <v>-372842.4</v>
      </c>
      <c r="S42" s="6">
        <v>0</v>
      </c>
      <c r="T42" s="6">
        <v>0</v>
      </c>
      <c r="U42" s="6">
        <f t="shared" si="5"/>
        <v>0</v>
      </c>
      <c r="V42" s="6">
        <f t="shared" si="6"/>
        <v>-372842.4</v>
      </c>
      <c r="W42" s="6">
        <v>0</v>
      </c>
      <c r="X42" s="6">
        <f t="shared" si="7"/>
        <v>-372842.4</v>
      </c>
      <c r="Y42" s="6">
        <v>0</v>
      </c>
      <c r="Z42" s="6">
        <v>0</v>
      </c>
      <c r="AA42" s="6">
        <v>0</v>
      </c>
      <c r="AB42" s="6">
        <v>0</v>
      </c>
      <c r="AC42" s="6">
        <f t="shared" si="8"/>
        <v>0</v>
      </c>
      <c r="AD42" s="6">
        <f t="shared" si="9"/>
        <v>-372842.4</v>
      </c>
      <c r="AE42" s="6">
        <v>0</v>
      </c>
      <c r="AF42" s="6">
        <f t="shared" ref="AF42:AH57" si="16">AD42+AE42</f>
        <v>-372842.4</v>
      </c>
      <c r="AG42" s="6">
        <v>0</v>
      </c>
      <c r="AH42" s="6">
        <f t="shared" si="16"/>
        <v>-372842.4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f t="shared" si="11"/>
        <v>0</v>
      </c>
      <c r="AR42" s="6">
        <f t="shared" si="12"/>
        <v>-372842.4</v>
      </c>
    </row>
    <row r="43" spans="1:44" x14ac:dyDescent="0.25">
      <c r="A43" t="s">
        <v>65</v>
      </c>
      <c r="B43" s="6">
        <v>-0.17</v>
      </c>
      <c r="C43" s="6">
        <v>7.0000000000000007E-2</v>
      </c>
      <c r="D43" s="6">
        <v>0</v>
      </c>
      <c r="E43" s="6">
        <f t="shared" si="0"/>
        <v>7.0000000000000007E-2</v>
      </c>
      <c r="F43" s="6">
        <f t="shared" si="1"/>
        <v>-0.1</v>
      </c>
      <c r="G43" s="6">
        <v>0</v>
      </c>
      <c r="H43" s="6">
        <f t="shared" si="15"/>
        <v>-0.1</v>
      </c>
      <c r="I43" s="6">
        <v>0</v>
      </c>
      <c r="J43" s="6">
        <f t="shared" si="15"/>
        <v>-0.1</v>
      </c>
      <c r="K43" s="6">
        <v>0</v>
      </c>
      <c r="L43" s="6">
        <f t="shared" si="15"/>
        <v>-0.1</v>
      </c>
      <c r="M43" s="6">
        <v>9351.68</v>
      </c>
      <c r="N43" s="6">
        <f t="shared" si="15"/>
        <v>9351.58</v>
      </c>
      <c r="O43" s="6">
        <v>0</v>
      </c>
      <c r="P43" s="6">
        <v>-9351.68</v>
      </c>
      <c r="Q43" s="6">
        <f t="shared" si="3"/>
        <v>-9351.68</v>
      </c>
      <c r="R43" s="6">
        <f t="shared" si="4"/>
        <v>-0.1000000000003638</v>
      </c>
      <c r="S43" s="6">
        <v>0</v>
      </c>
      <c r="T43" s="6">
        <v>-29.68</v>
      </c>
      <c r="U43" s="6">
        <f t="shared" si="5"/>
        <v>-29.68</v>
      </c>
      <c r="V43" s="6">
        <f t="shared" si="6"/>
        <v>-29.780000000000364</v>
      </c>
      <c r="W43" s="6">
        <v>-29.69</v>
      </c>
      <c r="X43" s="6">
        <f t="shared" si="7"/>
        <v>-59.470000000000368</v>
      </c>
      <c r="Y43" s="6">
        <v>0</v>
      </c>
      <c r="Z43" s="6">
        <v>0</v>
      </c>
      <c r="AA43" s="6">
        <v>0</v>
      </c>
      <c r="AB43" s="6">
        <v>59.37</v>
      </c>
      <c r="AC43" s="6">
        <f t="shared" si="8"/>
        <v>59.37</v>
      </c>
      <c r="AD43" s="6">
        <f t="shared" si="9"/>
        <v>-0.1000000000003709</v>
      </c>
      <c r="AE43" s="6">
        <v>-3689</v>
      </c>
      <c r="AF43" s="6">
        <f t="shared" si="16"/>
        <v>-3689.1000000000004</v>
      </c>
      <c r="AG43" s="6">
        <v>6604.28</v>
      </c>
      <c r="AH43" s="6">
        <f t="shared" si="16"/>
        <v>2915.1799999999994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-2915.28</v>
      </c>
      <c r="AP43" s="6">
        <v>0</v>
      </c>
      <c r="AQ43" s="6">
        <f t="shared" si="11"/>
        <v>-2915.28</v>
      </c>
      <c r="AR43" s="6">
        <f t="shared" si="12"/>
        <v>-0.10000000000081855</v>
      </c>
    </row>
    <row r="44" spans="1:44" x14ac:dyDescent="0.25">
      <c r="A44" t="s">
        <v>66</v>
      </c>
      <c r="B44" s="6">
        <v>367922.39</v>
      </c>
      <c r="C44" s="6">
        <v>-147168.95999999999</v>
      </c>
      <c r="D44" s="6">
        <v>-31326.44</v>
      </c>
      <c r="E44" s="6">
        <f t="shared" si="0"/>
        <v>-178495.4</v>
      </c>
      <c r="F44" s="6">
        <f t="shared" si="1"/>
        <v>189426.99000000002</v>
      </c>
      <c r="G44" s="6">
        <v>-36745.96</v>
      </c>
      <c r="H44" s="6">
        <f t="shared" si="15"/>
        <v>152681.03000000003</v>
      </c>
      <c r="I44" s="6">
        <v>-37164.410000000003</v>
      </c>
      <c r="J44" s="6">
        <f t="shared" si="15"/>
        <v>115516.62000000002</v>
      </c>
      <c r="K44" s="6">
        <v>-37164.39</v>
      </c>
      <c r="L44" s="6">
        <f t="shared" si="15"/>
        <v>78352.230000000025</v>
      </c>
      <c r="M44" s="6">
        <v>-37164.410000000003</v>
      </c>
      <c r="N44" s="6">
        <f t="shared" si="15"/>
        <v>41187.820000000022</v>
      </c>
      <c r="O44" s="6">
        <v>0</v>
      </c>
      <c r="P44" s="6">
        <v>-18258.189999999999</v>
      </c>
      <c r="Q44" s="6">
        <f t="shared" si="3"/>
        <v>-18258.189999999999</v>
      </c>
      <c r="R44" s="6">
        <f t="shared" si="4"/>
        <v>22929.630000000023</v>
      </c>
      <c r="S44" s="6">
        <v>0</v>
      </c>
      <c r="T44" s="6">
        <v>435468.24</v>
      </c>
      <c r="U44" s="6">
        <f t="shared" si="5"/>
        <v>435468.24</v>
      </c>
      <c r="V44" s="6">
        <f t="shared" si="6"/>
        <v>458397.87</v>
      </c>
      <c r="W44" s="6">
        <v>-43919.97</v>
      </c>
      <c r="X44" s="6">
        <f t="shared" si="7"/>
        <v>414477.9</v>
      </c>
      <c r="Y44" s="6">
        <v>0</v>
      </c>
      <c r="Z44" s="6">
        <v>0</v>
      </c>
      <c r="AA44" s="6">
        <v>0</v>
      </c>
      <c r="AB44" s="6">
        <v>-43919.97</v>
      </c>
      <c r="AC44" s="6">
        <f t="shared" si="8"/>
        <v>-43919.97</v>
      </c>
      <c r="AD44" s="6">
        <f t="shared" si="9"/>
        <v>370557.93000000005</v>
      </c>
      <c r="AE44" s="6">
        <v>-52476.1</v>
      </c>
      <c r="AF44" s="6">
        <f t="shared" si="16"/>
        <v>318081.83000000007</v>
      </c>
      <c r="AG44" s="6">
        <v>-43038.36</v>
      </c>
      <c r="AH44" s="6">
        <f t="shared" si="16"/>
        <v>275043.47000000009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-42295.31</v>
      </c>
      <c r="AP44" s="6">
        <v>0</v>
      </c>
      <c r="AQ44" s="6">
        <f t="shared" si="11"/>
        <v>-42295.31</v>
      </c>
      <c r="AR44" s="6">
        <f t="shared" si="12"/>
        <v>232748.16000000009</v>
      </c>
    </row>
    <row r="45" spans="1:44" x14ac:dyDescent="0.25">
      <c r="A45" t="s">
        <v>67</v>
      </c>
      <c r="B45" s="6">
        <v>95516.93</v>
      </c>
      <c r="C45" s="6">
        <v>-38206.76</v>
      </c>
      <c r="D45" s="6">
        <v>0</v>
      </c>
      <c r="E45" s="6">
        <f t="shared" si="0"/>
        <v>-38206.76</v>
      </c>
      <c r="F45" s="6">
        <f t="shared" si="1"/>
        <v>57310.169999999991</v>
      </c>
      <c r="G45" s="6">
        <v>0</v>
      </c>
      <c r="H45" s="6">
        <f t="shared" si="15"/>
        <v>57310.169999999991</v>
      </c>
      <c r="I45" s="6">
        <v>0</v>
      </c>
      <c r="J45" s="6">
        <f t="shared" si="15"/>
        <v>57310.169999999991</v>
      </c>
      <c r="K45" s="6">
        <v>0</v>
      </c>
      <c r="L45" s="6">
        <f t="shared" si="15"/>
        <v>57310.169999999991</v>
      </c>
      <c r="M45" s="6">
        <v>0</v>
      </c>
      <c r="N45" s="6">
        <f t="shared" si="15"/>
        <v>57310.169999999991</v>
      </c>
      <c r="O45" s="6">
        <v>0</v>
      </c>
      <c r="P45" s="6">
        <v>0</v>
      </c>
      <c r="Q45" s="6">
        <f t="shared" si="3"/>
        <v>0</v>
      </c>
      <c r="R45" s="6">
        <f t="shared" si="4"/>
        <v>57310.169999999991</v>
      </c>
      <c r="S45" s="6">
        <v>0</v>
      </c>
      <c r="T45" s="6">
        <v>0</v>
      </c>
      <c r="U45" s="6">
        <f t="shared" si="5"/>
        <v>0</v>
      </c>
      <c r="V45" s="6">
        <f t="shared" si="6"/>
        <v>57310.169999999991</v>
      </c>
      <c r="W45" s="6">
        <v>0</v>
      </c>
      <c r="X45" s="6">
        <f t="shared" si="7"/>
        <v>57310.169999999991</v>
      </c>
      <c r="Y45" s="6">
        <v>0</v>
      </c>
      <c r="Z45" s="6">
        <v>0</v>
      </c>
      <c r="AA45" s="6">
        <v>0</v>
      </c>
      <c r="AB45" s="6">
        <v>0</v>
      </c>
      <c r="AC45" s="6">
        <f t="shared" si="8"/>
        <v>0</v>
      </c>
      <c r="AD45" s="6">
        <f t="shared" si="9"/>
        <v>57310.169999999991</v>
      </c>
      <c r="AE45" s="6">
        <v>0</v>
      </c>
      <c r="AF45" s="6">
        <f t="shared" si="16"/>
        <v>57310.169999999991</v>
      </c>
      <c r="AG45" s="6">
        <v>0</v>
      </c>
      <c r="AH45" s="6">
        <f t="shared" si="16"/>
        <v>57310.169999999991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f t="shared" si="11"/>
        <v>0</v>
      </c>
      <c r="AR45" s="6">
        <f t="shared" si="12"/>
        <v>57310.169999999991</v>
      </c>
    </row>
    <row r="46" spans="1:44" x14ac:dyDescent="0.25">
      <c r="A46" t="s">
        <v>68</v>
      </c>
      <c r="B46" s="6">
        <v>18724392.469999999</v>
      </c>
      <c r="C46" s="6">
        <v>-7489756.9900000002</v>
      </c>
      <c r="D46" s="6">
        <v>-18724.39</v>
      </c>
      <c r="E46" s="6">
        <f t="shared" si="0"/>
        <v>-7508481.3799999999</v>
      </c>
      <c r="F46" s="6">
        <f t="shared" si="1"/>
        <v>11215911.09</v>
      </c>
      <c r="G46" s="6">
        <v>-18724.400000000001</v>
      </c>
      <c r="H46" s="6">
        <f t="shared" si="15"/>
        <v>11197186.689999999</v>
      </c>
      <c r="I46" s="6">
        <v>-18724.39</v>
      </c>
      <c r="J46" s="6">
        <f t="shared" si="15"/>
        <v>11178462.299999999</v>
      </c>
      <c r="K46" s="6">
        <v>-18724.39</v>
      </c>
      <c r="L46" s="6">
        <f t="shared" si="15"/>
        <v>11159737.909999998</v>
      </c>
      <c r="M46" s="6">
        <v>-18724.39</v>
      </c>
      <c r="N46" s="6">
        <f t="shared" si="15"/>
        <v>11141013.519999998</v>
      </c>
      <c r="O46" s="6">
        <v>0</v>
      </c>
      <c r="P46" s="6">
        <v>-18724.400000000001</v>
      </c>
      <c r="Q46" s="6">
        <f t="shared" si="3"/>
        <v>-18724.400000000001</v>
      </c>
      <c r="R46" s="6">
        <f t="shared" si="4"/>
        <v>11122289.119999997</v>
      </c>
      <c r="S46" s="6">
        <v>0</v>
      </c>
      <c r="T46" s="6">
        <v>-18724.39</v>
      </c>
      <c r="U46" s="6">
        <f t="shared" si="5"/>
        <v>-18724.39</v>
      </c>
      <c r="V46" s="6">
        <f t="shared" si="6"/>
        <v>11103564.729999997</v>
      </c>
      <c r="W46" s="6">
        <v>-18724.39</v>
      </c>
      <c r="X46" s="6">
        <f t="shared" si="7"/>
        <v>11084840.339999996</v>
      </c>
      <c r="Y46" s="6">
        <v>0</v>
      </c>
      <c r="Z46" s="6">
        <v>0</v>
      </c>
      <c r="AA46" s="6">
        <v>0</v>
      </c>
      <c r="AB46" s="6">
        <v>-18724.39</v>
      </c>
      <c r="AC46" s="6">
        <f t="shared" si="8"/>
        <v>-18724.39</v>
      </c>
      <c r="AD46" s="6">
        <f t="shared" si="9"/>
        <v>11066115.949999996</v>
      </c>
      <c r="AE46" s="6">
        <v>-18724.400000000001</v>
      </c>
      <c r="AF46" s="6">
        <f t="shared" si="16"/>
        <v>11047391.549999995</v>
      </c>
      <c r="AG46" s="6">
        <v>-18724.39</v>
      </c>
      <c r="AH46" s="6">
        <f t="shared" si="16"/>
        <v>11028667.159999995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-18724.39</v>
      </c>
      <c r="AP46" s="6">
        <v>0</v>
      </c>
      <c r="AQ46" s="6">
        <f t="shared" si="11"/>
        <v>-18724.39</v>
      </c>
      <c r="AR46" s="6">
        <f t="shared" si="12"/>
        <v>11009942.769999994</v>
      </c>
    </row>
    <row r="47" spans="1:44" x14ac:dyDescent="0.25">
      <c r="A47" t="s">
        <v>69</v>
      </c>
      <c r="B47" s="6">
        <v>5858756.4100000001</v>
      </c>
      <c r="C47" s="6">
        <v>-2343502.56</v>
      </c>
      <c r="D47" s="6">
        <v>-6604.5</v>
      </c>
      <c r="E47" s="6">
        <f t="shared" si="0"/>
        <v>-2350107.06</v>
      </c>
      <c r="F47" s="6">
        <f t="shared" si="1"/>
        <v>3508649.35</v>
      </c>
      <c r="G47" s="6">
        <v>-6604.5</v>
      </c>
      <c r="H47" s="6">
        <f t="shared" si="15"/>
        <v>3502044.85</v>
      </c>
      <c r="I47" s="6">
        <v>-6604.5</v>
      </c>
      <c r="J47" s="6">
        <f t="shared" si="15"/>
        <v>3495440.35</v>
      </c>
      <c r="K47" s="6">
        <v>-6604.5</v>
      </c>
      <c r="L47" s="6">
        <f t="shared" si="15"/>
        <v>3488835.85</v>
      </c>
      <c r="M47" s="6">
        <v>-6604.5</v>
      </c>
      <c r="N47" s="6">
        <f t="shared" si="15"/>
        <v>3482231.35</v>
      </c>
      <c r="O47" s="6">
        <v>0</v>
      </c>
      <c r="P47" s="6">
        <v>-6604.5</v>
      </c>
      <c r="Q47" s="6">
        <f t="shared" si="3"/>
        <v>-6604.5</v>
      </c>
      <c r="R47" s="6">
        <f t="shared" si="4"/>
        <v>3475626.85</v>
      </c>
      <c r="S47" s="6">
        <v>0</v>
      </c>
      <c r="T47" s="6">
        <v>-6604.5</v>
      </c>
      <c r="U47" s="6">
        <f t="shared" si="5"/>
        <v>-6604.5</v>
      </c>
      <c r="V47" s="6">
        <f t="shared" si="6"/>
        <v>3469022.35</v>
      </c>
      <c r="W47" s="6">
        <v>-6604.5</v>
      </c>
      <c r="X47" s="6">
        <f t="shared" si="7"/>
        <v>3462417.85</v>
      </c>
      <c r="Y47" s="6">
        <v>0</v>
      </c>
      <c r="Z47" s="6">
        <v>0</v>
      </c>
      <c r="AA47" s="6">
        <v>0</v>
      </c>
      <c r="AB47" s="6">
        <v>-6604.5</v>
      </c>
      <c r="AC47" s="6">
        <f t="shared" si="8"/>
        <v>-6604.5</v>
      </c>
      <c r="AD47" s="6">
        <f t="shared" si="9"/>
        <v>3455813.35</v>
      </c>
      <c r="AE47" s="6">
        <v>-6604.5</v>
      </c>
      <c r="AF47" s="6">
        <f t="shared" si="16"/>
        <v>3449208.85</v>
      </c>
      <c r="AG47" s="6">
        <v>-6604.5</v>
      </c>
      <c r="AH47" s="6">
        <f t="shared" si="16"/>
        <v>3442604.35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-6604.5</v>
      </c>
      <c r="AP47" s="6">
        <v>0</v>
      </c>
      <c r="AQ47" s="6">
        <f t="shared" si="11"/>
        <v>-6604.5</v>
      </c>
      <c r="AR47" s="6">
        <f t="shared" si="12"/>
        <v>3435999.85</v>
      </c>
    </row>
    <row r="48" spans="1:44" x14ac:dyDescent="0.25">
      <c r="A48" t="s">
        <v>70</v>
      </c>
      <c r="B48" s="6">
        <v>418194.72</v>
      </c>
      <c r="C48" s="6">
        <v>-167277.89000000001</v>
      </c>
      <c r="D48" s="6">
        <v>8845.67</v>
      </c>
      <c r="E48" s="6">
        <f t="shared" si="0"/>
        <v>-158432.22</v>
      </c>
      <c r="F48" s="6">
        <f t="shared" si="1"/>
        <v>259762.49999999997</v>
      </c>
      <c r="G48" s="6">
        <v>1149.83</v>
      </c>
      <c r="H48" s="6">
        <f t="shared" si="15"/>
        <v>260912.32999999996</v>
      </c>
      <c r="I48" s="6">
        <v>5186.08</v>
      </c>
      <c r="J48" s="6">
        <f t="shared" si="15"/>
        <v>266098.40999999997</v>
      </c>
      <c r="K48" s="6">
        <v>12373.31</v>
      </c>
      <c r="L48" s="6">
        <f t="shared" si="15"/>
        <v>278471.71999999997</v>
      </c>
      <c r="M48" s="6">
        <v>8162.62</v>
      </c>
      <c r="N48" s="6">
        <f t="shared" si="15"/>
        <v>286634.33999999997</v>
      </c>
      <c r="O48" s="6">
        <v>0</v>
      </c>
      <c r="P48" s="6">
        <v>11660.71</v>
      </c>
      <c r="Q48" s="6">
        <f t="shared" si="3"/>
        <v>11660.71</v>
      </c>
      <c r="R48" s="6">
        <f t="shared" si="4"/>
        <v>298295.05</v>
      </c>
      <c r="S48" s="6">
        <v>0</v>
      </c>
      <c r="T48" s="6">
        <v>4326.3100000000004</v>
      </c>
      <c r="U48" s="6">
        <f t="shared" si="5"/>
        <v>4326.3100000000004</v>
      </c>
      <c r="V48" s="6">
        <f t="shared" si="6"/>
        <v>302621.36</v>
      </c>
      <c r="W48" s="6">
        <v>3988.98</v>
      </c>
      <c r="X48" s="6">
        <f t="shared" si="7"/>
        <v>306610.33999999997</v>
      </c>
      <c r="Y48" s="6">
        <v>0</v>
      </c>
      <c r="Z48" s="6">
        <v>0</v>
      </c>
      <c r="AA48" s="6">
        <v>0</v>
      </c>
      <c r="AB48" s="6">
        <v>6135.53</v>
      </c>
      <c r="AC48" s="6">
        <f t="shared" si="8"/>
        <v>6135.53</v>
      </c>
      <c r="AD48" s="6">
        <f t="shared" si="9"/>
        <v>312745.87</v>
      </c>
      <c r="AE48" s="6">
        <v>4315.78</v>
      </c>
      <c r="AF48" s="6">
        <f t="shared" si="16"/>
        <v>317061.65000000002</v>
      </c>
      <c r="AG48" s="6">
        <v>4389.62</v>
      </c>
      <c r="AH48" s="6">
        <f t="shared" si="16"/>
        <v>321451.27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2691.83</v>
      </c>
      <c r="AP48" s="6">
        <v>0</v>
      </c>
      <c r="AQ48" s="6">
        <f t="shared" si="11"/>
        <v>2691.83</v>
      </c>
      <c r="AR48" s="6">
        <f t="shared" si="12"/>
        <v>324143.10000000003</v>
      </c>
    </row>
    <row r="49" spans="1:44" x14ac:dyDescent="0.25">
      <c r="A49" t="s">
        <v>71</v>
      </c>
      <c r="B49" s="6">
        <v>1444748.67</v>
      </c>
      <c r="C49" s="6">
        <v>-577899.47</v>
      </c>
      <c r="D49" s="6">
        <v>-5098.01</v>
      </c>
      <c r="E49" s="6">
        <f t="shared" si="0"/>
        <v>-582997.48</v>
      </c>
      <c r="F49" s="6">
        <f t="shared" si="1"/>
        <v>861751.19</v>
      </c>
      <c r="G49" s="6">
        <v>0</v>
      </c>
      <c r="H49" s="6">
        <f t="shared" si="15"/>
        <v>861751.19</v>
      </c>
      <c r="I49" s="6">
        <v>0</v>
      </c>
      <c r="J49" s="6">
        <f t="shared" si="15"/>
        <v>861751.19</v>
      </c>
      <c r="K49" s="6">
        <v>0</v>
      </c>
      <c r="L49" s="6">
        <f t="shared" si="15"/>
        <v>861751.19</v>
      </c>
      <c r="M49" s="6">
        <v>0</v>
      </c>
      <c r="N49" s="6">
        <f t="shared" si="15"/>
        <v>861751.19</v>
      </c>
      <c r="O49" s="6">
        <v>0</v>
      </c>
      <c r="P49" s="6">
        <v>0</v>
      </c>
      <c r="Q49" s="6">
        <f t="shared" si="3"/>
        <v>0</v>
      </c>
      <c r="R49" s="6">
        <f t="shared" si="4"/>
        <v>861751.19</v>
      </c>
      <c r="S49" s="6">
        <v>0</v>
      </c>
      <c r="T49" s="6">
        <v>0</v>
      </c>
      <c r="U49" s="6">
        <f t="shared" si="5"/>
        <v>0</v>
      </c>
      <c r="V49" s="6">
        <f t="shared" si="6"/>
        <v>861751.19</v>
      </c>
      <c r="W49" s="6">
        <v>0</v>
      </c>
      <c r="X49" s="6">
        <f t="shared" si="7"/>
        <v>861751.19</v>
      </c>
      <c r="Y49" s="6">
        <v>0</v>
      </c>
      <c r="Z49" s="6">
        <v>0</v>
      </c>
      <c r="AA49" s="6">
        <v>0</v>
      </c>
      <c r="AB49" s="6">
        <v>0</v>
      </c>
      <c r="AC49" s="6">
        <f t="shared" si="8"/>
        <v>0</v>
      </c>
      <c r="AD49" s="6">
        <f t="shared" si="9"/>
        <v>861751.19</v>
      </c>
      <c r="AE49" s="6">
        <v>0</v>
      </c>
      <c r="AF49" s="6">
        <f t="shared" si="16"/>
        <v>861751.19</v>
      </c>
      <c r="AG49" s="6">
        <v>0</v>
      </c>
      <c r="AH49" s="6">
        <f t="shared" si="16"/>
        <v>861751.19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f t="shared" si="11"/>
        <v>0</v>
      </c>
      <c r="AR49" s="6">
        <f t="shared" si="12"/>
        <v>861751.19</v>
      </c>
    </row>
    <row r="50" spans="1:44" x14ac:dyDescent="0.25">
      <c r="A50" t="s">
        <v>72</v>
      </c>
      <c r="B50" s="6">
        <v>-16368.14</v>
      </c>
      <c r="C50" s="6">
        <v>6547.26</v>
      </c>
      <c r="D50" s="6">
        <v>-395.74</v>
      </c>
      <c r="E50" s="6">
        <f t="shared" si="0"/>
        <v>6151.52</v>
      </c>
      <c r="F50" s="6">
        <f t="shared" si="1"/>
        <v>-10216.619999999999</v>
      </c>
      <c r="G50" s="6">
        <v>-387.89</v>
      </c>
      <c r="H50" s="6">
        <f t="shared" si="15"/>
        <v>-10604.509999999998</v>
      </c>
      <c r="I50" s="6">
        <v>-395.6</v>
      </c>
      <c r="J50" s="6">
        <f t="shared" si="15"/>
        <v>-11000.109999999999</v>
      </c>
      <c r="K50" s="6">
        <v>-414</v>
      </c>
      <c r="L50" s="6">
        <f t="shared" si="15"/>
        <v>-11414.109999999999</v>
      </c>
      <c r="M50" s="6">
        <v>-426.13</v>
      </c>
      <c r="N50" s="6">
        <f t="shared" si="15"/>
        <v>-11840.239999999998</v>
      </c>
      <c r="O50" s="6">
        <v>0</v>
      </c>
      <c r="P50" s="6">
        <v>-443.46</v>
      </c>
      <c r="Q50" s="6">
        <f t="shared" si="3"/>
        <v>-443.46</v>
      </c>
      <c r="R50" s="6">
        <f t="shared" si="4"/>
        <v>-12283.699999999997</v>
      </c>
      <c r="S50" s="6">
        <v>0</v>
      </c>
      <c r="T50" s="6">
        <v>-449.9</v>
      </c>
      <c r="U50" s="6">
        <f t="shared" si="5"/>
        <v>-449.9</v>
      </c>
      <c r="V50" s="6">
        <f t="shared" si="6"/>
        <v>-12733.599999999997</v>
      </c>
      <c r="W50" s="6">
        <v>-452.68</v>
      </c>
      <c r="X50" s="6">
        <f t="shared" si="7"/>
        <v>-13186.279999999997</v>
      </c>
      <c r="Y50" s="6">
        <v>0</v>
      </c>
      <c r="Z50" s="6">
        <v>0</v>
      </c>
      <c r="AA50" s="6">
        <v>0</v>
      </c>
      <c r="AB50" s="6">
        <v>-468.1</v>
      </c>
      <c r="AC50" s="6">
        <f t="shared" si="8"/>
        <v>-468.1</v>
      </c>
      <c r="AD50" s="6">
        <f t="shared" si="9"/>
        <v>-13654.379999999997</v>
      </c>
      <c r="AE50" s="6">
        <v>-471.36</v>
      </c>
      <c r="AF50" s="6">
        <f t="shared" si="16"/>
        <v>-14125.739999999998</v>
      </c>
      <c r="AG50" s="6">
        <v>-477.89</v>
      </c>
      <c r="AH50" s="6">
        <f t="shared" si="16"/>
        <v>-14603.629999999997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-481.9</v>
      </c>
      <c r="AP50" s="6">
        <v>0</v>
      </c>
      <c r="AQ50" s="6">
        <f t="shared" si="11"/>
        <v>-481.9</v>
      </c>
      <c r="AR50" s="6">
        <f t="shared" si="12"/>
        <v>-15085.529999999997</v>
      </c>
    </row>
    <row r="51" spans="1:44" x14ac:dyDescent="0.25">
      <c r="A51" t="s">
        <v>73</v>
      </c>
      <c r="B51" s="6">
        <v>-86123.98</v>
      </c>
      <c r="C51" s="6">
        <v>34449.589999999997</v>
      </c>
      <c r="D51" s="6">
        <v>-1919.62</v>
      </c>
      <c r="E51" s="6">
        <f t="shared" si="0"/>
        <v>32529.969999999998</v>
      </c>
      <c r="F51" s="6">
        <f t="shared" si="1"/>
        <v>-53594.009999999995</v>
      </c>
      <c r="G51" s="6">
        <v>-1931.04</v>
      </c>
      <c r="H51" s="6">
        <f t="shared" si="15"/>
        <v>-55525.049999999996</v>
      </c>
      <c r="I51" s="6">
        <v>-1931.04</v>
      </c>
      <c r="J51" s="6">
        <f t="shared" si="15"/>
        <v>-57456.09</v>
      </c>
      <c r="K51" s="6">
        <v>-1931.04</v>
      </c>
      <c r="L51" s="6">
        <f t="shared" si="15"/>
        <v>-59387.13</v>
      </c>
      <c r="M51" s="6">
        <v>-1931.04</v>
      </c>
      <c r="N51" s="6">
        <f t="shared" si="15"/>
        <v>-61318.17</v>
      </c>
      <c r="O51" s="6">
        <v>0</v>
      </c>
      <c r="P51" s="6">
        <v>-1931.04</v>
      </c>
      <c r="Q51" s="6">
        <f t="shared" si="3"/>
        <v>-1931.04</v>
      </c>
      <c r="R51" s="6">
        <f t="shared" si="4"/>
        <v>-63249.21</v>
      </c>
      <c r="S51" s="6">
        <v>0</v>
      </c>
      <c r="T51" s="6">
        <v>-1931.04</v>
      </c>
      <c r="U51" s="6">
        <f t="shared" si="5"/>
        <v>-1931.04</v>
      </c>
      <c r="V51" s="6">
        <f t="shared" si="6"/>
        <v>-65180.25</v>
      </c>
      <c r="W51" s="6">
        <v>-1931.04</v>
      </c>
      <c r="X51" s="6">
        <f t="shared" si="7"/>
        <v>-67111.289999999994</v>
      </c>
      <c r="Y51" s="6">
        <v>0</v>
      </c>
      <c r="Z51" s="6">
        <v>0</v>
      </c>
      <c r="AA51" s="6">
        <v>0</v>
      </c>
      <c r="AB51" s="6">
        <v>-1931.04</v>
      </c>
      <c r="AC51" s="6">
        <f t="shared" si="8"/>
        <v>-1931.04</v>
      </c>
      <c r="AD51" s="6">
        <f t="shared" si="9"/>
        <v>-69042.329999999987</v>
      </c>
      <c r="AE51" s="6">
        <v>-1931.04</v>
      </c>
      <c r="AF51" s="6">
        <f t="shared" si="16"/>
        <v>-70973.369999999981</v>
      </c>
      <c r="AG51" s="6">
        <v>-1931.04</v>
      </c>
      <c r="AH51" s="6">
        <f t="shared" si="16"/>
        <v>-72904.409999999974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-1931.04</v>
      </c>
      <c r="AP51" s="6">
        <v>0</v>
      </c>
      <c r="AQ51" s="6">
        <f t="shared" si="11"/>
        <v>-1931.04</v>
      </c>
      <c r="AR51" s="6">
        <f t="shared" si="12"/>
        <v>-74835.449999999968</v>
      </c>
    </row>
    <row r="52" spans="1:44" x14ac:dyDescent="0.25">
      <c r="A52" t="s">
        <v>74</v>
      </c>
      <c r="B52" s="6">
        <v>178687.62</v>
      </c>
      <c r="C52" s="6">
        <v>-71475.05</v>
      </c>
      <c r="D52" s="6">
        <v>-73769.820000000007</v>
      </c>
      <c r="E52" s="6">
        <f t="shared" si="0"/>
        <v>-145244.87</v>
      </c>
      <c r="F52" s="6">
        <f t="shared" si="1"/>
        <v>33442.75</v>
      </c>
      <c r="G52" s="6">
        <v>-0.64</v>
      </c>
      <c r="H52" s="6">
        <f t="shared" si="15"/>
        <v>33442.11</v>
      </c>
      <c r="I52" s="6">
        <v>35.75</v>
      </c>
      <c r="J52" s="6">
        <f t="shared" si="15"/>
        <v>33477.86</v>
      </c>
      <c r="K52" s="6">
        <v>12.04</v>
      </c>
      <c r="L52" s="6">
        <f t="shared" si="15"/>
        <v>33489.9</v>
      </c>
      <c r="M52" s="6">
        <v>8.99</v>
      </c>
      <c r="N52" s="6">
        <f t="shared" si="15"/>
        <v>33498.89</v>
      </c>
      <c r="O52" s="6">
        <v>0</v>
      </c>
      <c r="P52" s="6">
        <v>0.26</v>
      </c>
      <c r="Q52" s="6">
        <f t="shared" si="3"/>
        <v>0.26</v>
      </c>
      <c r="R52" s="6">
        <f t="shared" si="4"/>
        <v>33499.15</v>
      </c>
      <c r="S52" s="6">
        <v>0</v>
      </c>
      <c r="T52" s="6">
        <v>0.75</v>
      </c>
      <c r="U52" s="6">
        <f t="shared" si="5"/>
        <v>0.75</v>
      </c>
      <c r="V52" s="6">
        <f t="shared" si="6"/>
        <v>33499.9</v>
      </c>
      <c r="W52" s="6">
        <v>37.85</v>
      </c>
      <c r="X52" s="6">
        <f t="shared" si="7"/>
        <v>33537.75</v>
      </c>
      <c r="Y52" s="6">
        <v>0</v>
      </c>
      <c r="Z52" s="6">
        <v>0</v>
      </c>
      <c r="AA52" s="6">
        <v>0</v>
      </c>
      <c r="AB52" s="6">
        <v>-1.67</v>
      </c>
      <c r="AC52" s="6">
        <f t="shared" si="8"/>
        <v>-1.67</v>
      </c>
      <c r="AD52" s="6">
        <f t="shared" si="9"/>
        <v>33536.080000000002</v>
      </c>
      <c r="AE52" s="6">
        <v>4.53</v>
      </c>
      <c r="AF52" s="6">
        <f t="shared" si="16"/>
        <v>33540.61</v>
      </c>
      <c r="AG52" s="6">
        <v>-4.25</v>
      </c>
      <c r="AH52" s="6">
        <f t="shared" si="16"/>
        <v>33536.36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35.44</v>
      </c>
      <c r="AP52" s="6">
        <v>0</v>
      </c>
      <c r="AQ52" s="6">
        <f t="shared" si="11"/>
        <v>35.44</v>
      </c>
      <c r="AR52" s="6">
        <f t="shared" si="12"/>
        <v>33571.800000000003</v>
      </c>
    </row>
    <row r="53" spans="1:44" x14ac:dyDescent="0.25">
      <c r="A53" t="s">
        <v>75</v>
      </c>
      <c r="B53" s="6">
        <v>81127.820000000007</v>
      </c>
      <c r="C53" s="6">
        <v>-32451.13</v>
      </c>
      <c r="D53" s="6">
        <v>-38675.82</v>
      </c>
      <c r="E53" s="6">
        <f t="shared" si="0"/>
        <v>-71126.95</v>
      </c>
      <c r="F53" s="6">
        <f t="shared" si="1"/>
        <v>10000.87000000001</v>
      </c>
      <c r="G53" s="6">
        <v>0.95</v>
      </c>
      <c r="H53" s="6">
        <f t="shared" si="15"/>
        <v>10001.820000000011</v>
      </c>
      <c r="I53" s="6">
        <v>15.44</v>
      </c>
      <c r="J53" s="6">
        <f t="shared" si="15"/>
        <v>10017.260000000011</v>
      </c>
      <c r="K53" s="6">
        <v>5.25</v>
      </c>
      <c r="L53" s="6">
        <f t="shared" si="15"/>
        <v>10022.510000000011</v>
      </c>
      <c r="M53" s="6">
        <v>4.8600000000000003</v>
      </c>
      <c r="N53" s="6">
        <f t="shared" si="15"/>
        <v>10027.370000000012</v>
      </c>
      <c r="O53" s="6">
        <v>0</v>
      </c>
      <c r="P53" s="6">
        <v>5.35</v>
      </c>
      <c r="Q53" s="6">
        <f t="shared" si="3"/>
        <v>5.35</v>
      </c>
      <c r="R53" s="6">
        <f t="shared" si="4"/>
        <v>10032.720000000012</v>
      </c>
      <c r="S53" s="6">
        <v>0</v>
      </c>
      <c r="T53" s="6">
        <v>7.74</v>
      </c>
      <c r="U53" s="6">
        <f t="shared" si="5"/>
        <v>7.74</v>
      </c>
      <c r="V53" s="6">
        <f t="shared" si="6"/>
        <v>10040.460000000012</v>
      </c>
      <c r="W53" s="6">
        <v>30.47</v>
      </c>
      <c r="X53" s="6">
        <f t="shared" si="7"/>
        <v>10070.930000000011</v>
      </c>
      <c r="Y53" s="6">
        <v>0</v>
      </c>
      <c r="Z53" s="6">
        <v>0</v>
      </c>
      <c r="AA53" s="6">
        <v>0</v>
      </c>
      <c r="AB53" s="6">
        <v>8.83</v>
      </c>
      <c r="AC53" s="6">
        <f t="shared" si="8"/>
        <v>8.83</v>
      </c>
      <c r="AD53" s="6">
        <f t="shared" si="9"/>
        <v>10079.760000000011</v>
      </c>
      <c r="AE53" s="6">
        <v>19.07</v>
      </c>
      <c r="AF53" s="6">
        <f t="shared" si="16"/>
        <v>10098.830000000011</v>
      </c>
      <c r="AG53" s="6">
        <v>9.93</v>
      </c>
      <c r="AH53" s="6">
        <f t="shared" si="16"/>
        <v>10108.760000000011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22.77</v>
      </c>
      <c r="AP53" s="6">
        <v>0</v>
      </c>
      <c r="AQ53" s="6">
        <f t="shared" si="11"/>
        <v>22.77</v>
      </c>
      <c r="AR53" s="6">
        <f t="shared" si="12"/>
        <v>10131.530000000012</v>
      </c>
    </row>
    <row r="54" spans="1:44" x14ac:dyDescent="0.25">
      <c r="A54" t="s">
        <v>76</v>
      </c>
      <c r="B54" s="6">
        <v>2065530.81</v>
      </c>
      <c r="C54" s="6">
        <v>-826212.33</v>
      </c>
      <c r="D54" s="6">
        <v>-1239318.48</v>
      </c>
      <c r="E54" s="6">
        <f t="shared" si="0"/>
        <v>-2065530.81</v>
      </c>
      <c r="F54" s="6">
        <f t="shared" si="1"/>
        <v>0</v>
      </c>
      <c r="G54" s="6">
        <v>0</v>
      </c>
      <c r="H54" s="6">
        <f t="shared" si="15"/>
        <v>0</v>
      </c>
      <c r="I54" s="6">
        <v>0</v>
      </c>
      <c r="J54" s="6">
        <f t="shared" si="15"/>
        <v>0</v>
      </c>
      <c r="K54" s="6">
        <v>0</v>
      </c>
      <c r="L54" s="6">
        <f t="shared" si="15"/>
        <v>0</v>
      </c>
      <c r="M54" s="6">
        <v>0</v>
      </c>
      <c r="N54" s="6">
        <f t="shared" si="15"/>
        <v>0</v>
      </c>
      <c r="O54" s="6">
        <v>0</v>
      </c>
      <c r="P54" s="6">
        <v>0</v>
      </c>
      <c r="Q54" s="6">
        <f t="shared" si="3"/>
        <v>0</v>
      </c>
      <c r="R54" s="6">
        <f t="shared" si="4"/>
        <v>0</v>
      </c>
      <c r="S54" s="6">
        <v>0</v>
      </c>
      <c r="T54" s="6">
        <v>0</v>
      </c>
      <c r="U54" s="6">
        <f t="shared" si="5"/>
        <v>0</v>
      </c>
      <c r="V54" s="6">
        <f t="shared" si="6"/>
        <v>0</v>
      </c>
      <c r="W54" s="6">
        <v>0</v>
      </c>
      <c r="X54" s="6">
        <f t="shared" si="7"/>
        <v>0</v>
      </c>
      <c r="Y54" s="6">
        <v>0</v>
      </c>
      <c r="Z54" s="6">
        <v>0</v>
      </c>
      <c r="AA54" s="6">
        <v>0</v>
      </c>
      <c r="AB54" s="6">
        <v>0</v>
      </c>
      <c r="AC54" s="6">
        <f t="shared" si="8"/>
        <v>0</v>
      </c>
      <c r="AD54" s="6">
        <f t="shared" si="9"/>
        <v>0</v>
      </c>
      <c r="AE54" s="6">
        <v>0</v>
      </c>
      <c r="AF54" s="6">
        <f t="shared" si="16"/>
        <v>0</v>
      </c>
      <c r="AG54" s="6">
        <v>0</v>
      </c>
      <c r="AH54" s="6">
        <f t="shared" si="16"/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f t="shared" si="11"/>
        <v>0</v>
      </c>
      <c r="AR54" s="6">
        <f t="shared" si="12"/>
        <v>0</v>
      </c>
    </row>
    <row r="55" spans="1:44" x14ac:dyDescent="0.25">
      <c r="A55" t="s">
        <v>77</v>
      </c>
      <c r="B55" s="6">
        <v>0</v>
      </c>
      <c r="C55" s="6">
        <v>0</v>
      </c>
      <c r="D55" s="6">
        <v>338838.52</v>
      </c>
      <c r="E55" s="6">
        <f t="shared" si="0"/>
        <v>338838.52</v>
      </c>
      <c r="F55" s="6">
        <f t="shared" si="1"/>
        <v>338838.52</v>
      </c>
      <c r="G55" s="6">
        <v>4071.64</v>
      </c>
      <c r="H55" s="6">
        <f t="shared" si="15"/>
        <v>342910.16000000003</v>
      </c>
      <c r="I55" s="6">
        <v>4060.31</v>
      </c>
      <c r="J55" s="6">
        <f t="shared" si="15"/>
        <v>346970.47000000003</v>
      </c>
      <c r="K55" s="6">
        <v>4804.3999999999996</v>
      </c>
      <c r="L55" s="6">
        <f t="shared" si="15"/>
        <v>351774.87000000005</v>
      </c>
      <c r="M55" s="6">
        <v>3733.75</v>
      </c>
      <c r="N55" s="6">
        <f t="shared" si="15"/>
        <v>355508.62000000005</v>
      </c>
      <c r="O55" s="6">
        <v>0</v>
      </c>
      <c r="P55" s="6">
        <v>5734.77</v>
      </c>
      <c r="Q55" s="6">
        <f t="shared" si="3"/>
        <v>5734.77</v>
      </c>
      <c r="R55" s="6">
        <f t="shared" si="4"/>
        <v>361243.39000000007</v>
      </c>
      <c r="S55" s="6">
        <v>0</v>
      </c>
      <c r="T55" s="6">
        <v>5699.16</v>
      </c>
      <c r="U55" s="6">
        <f t="shared" si="5"/>
        <v>5699.16</v>
      </c>
      <c r="V55" s="6">
        <f t="shared" si="6"/>
        <v>366942.55000000005</v>
      </c>
      <c r="W55" s="6">
        <v>6253.87</v>
      </c>
      <c r="X55" s="6">
        <f t="shared" si="7"/>
        <v>373196.42000000004</v>
      </c>
      <c r="Y55" s="6">
        <v>0</v>
      </c>
      <c r="Z55" s="6">
        <v>0</v>
      </c>
      <c r="AA55" s="6">
        <v>0</v>
      </c>
      <c r="AB55" s="6">
        <v>11297.93</v>
      </c>
      <c r="AC55" s="6">
        <f t="shared" si="8"/>
        <v>11297.93</v>
      </c>
      <c r="AD55" s="6">
        <f t="shared" si="9"/>
        <v>384494.35000000003</v>
      </c>
      <c r="AE55" s="6">
        <v>6652.29</v>
      </c>
      <c r="AF55" s="6">
        <f t="shared" si="16"/>
        <v>391146.64</v>
      </c>
      <c r="AG55" s="6">
        <v>7759.3</v>
      </c>
      <c r="AH55" s="6">
        <f t="shared" si="16"/>
        <v>398905.94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-1397.26</v>
      </c>
      <c r="AP55" s="6">
        <v>0</v>
      </c>
      <c r="AQ55" s="6">
        <f t="shared" si="11"/>
        <v>-1397.26</v>
      </c>
      <c r="AR55" s="6">
        <f t="shared" si="12"/>
        <v>397508.68</v>
      </c>
    </row>
    <row r="56" spans="1:44" x14ac:dyDescent="0.25">
      <c r="A56" t="s">
        <v>78</v>
      </c>
      <c r="B56" s="6">
        <v>0</v>
      </c>
      <c r="C56" s="6">
        <v>0</v>
      </c>
      <c r="D56" s="6">
        <v>421024.75</v>
      </c>
      <c r="E56" s="6">
        <f t="shared" si="0"/>
        <v>421024.75</v>
      </c>
      <c r="F56" s="6">
        <f t="shared" si="1"/>
        <v>421024.75</v>
      </c>
      <c r="G56" s="6">
        <v>3261.16</v>
      </c>
      <c r="H56" s="6">
        <f t="shared" si="15"/>
        <v>424285.91</v>
      </c>
      <c r="I56" s="6">
        <v>2824.05</v>
      </c>
      <c r="J56" s="6">
        <f t="shared" si="15"/>
        <v>427109.95999999996</v>
      </c>
      <c r="K56" s="6">
        <v>4304.49</v>
      </c>
      <c r="L56" s="6">
        <f t="shared" si="15"/>
        <v>431414.44999999995</v>
      </c>
      <c r="M56" s="6">
        <v>427.98</v>
      </c>
      <c r="N56" s="6">
        <f t="shared" si="15"/>
        <v>431842.42999999993</v>
      </c>
      <c r="O56" s="6">
        <v>0</v>
      </c>
      <c r="P56" s="6">
        <v>3754.11</v>
      </c>
      <c r="Q56" s="6">
        <f t="shared" si="3"/>
        <v>3754.11</v>
      </c>
      <c r="R56" s="6">
        <f t="shared" si="4"/>
        <v>435596.53999999992</v>
      </c>
      <c r="S56" s="6">
        <v>0</v>
      </c>
      <c r="T56" s="6">
        <v>6880.11</v>
      </c>
      <c r="U56" s="6">
        <f t="shared" si="5"/>
        <v>6880.11</v>
      </c>
      <c r="V56" s="6">
        <f t="shared" si="6"/>
        <v>442476.64999999991</v>
      </c>
      <c r="W56" s="6">
        <v>6915.1</v>
      </c>
      <c r="X56" s="6">
        <f t="shared" si="7"/>
        <v>449391.74999999988</v>
      </c>
      <c r="Y56" s="6">
        <v>0</v>
      </c>
      <c r="Z56" s="6">
        <v>0</v>
      </c>
      <c r="AA56" s="6">
        <v>0</v>
      </c>
      <c r="AB56" s="6">
        <v>13105.69</v>
      </c>
      <c r="AC56" s="6">
        <f t="shared" si="8"/>
        <v>13105.69</v>
      </c>
      <c r="AD56" s="6">
        <f t="shared" si="9"/>
        <v>462497.43999999989</v>
      </c>
      <c r="AE56" s="6">
        <v>8276.17</v>
      </c>
      <c r="AF56" s="6">
        <f t="shared" si="16"/>
        <v>470773.60999999987</v>
      </c>
      <c r="AG56" s="6">
        <v>9006.39</v>
      </c>
      <c r="AH56" s="6">
        <f t="shared" si="16"/>
        <v>479779.99999999988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-4262.6099999999997</v>
      </c>
      <c r="AP56" s="6">
        <v>0</v>
      </c>
      <c r="AQ56" s="6">
        <f t="shared" si="11"/>
        <v>-4262.6099999999997</v>
      </c>
      <c r="AR56" s="6">
        <f t="shared" si="12"/>
        <v>475517.3899999999</v>
      </c>
    </row>
    <row r="57" spans="1:44" x14ac:dyDescent="0.25">
      <c r="A57" t="s">
        <v>79</v>
      </c>
      <c r="B57" s="6">
        <v>0</v>
      </c>
      <c r="C57" s="6">
        <v>0</v>
      </c>
      <c r="D57" s="6">
        <v>501292.79999999999</v>
      </c>
      <c r="E57" s="6">
        <f t="shared" si="0"/>
        <v>501292.79999999999</v>
      </c>
      <c r="F57" s="6">
        <f t="shared" si="1"/>
        <v>501292.79999999999</v>
      </c>
      <c r="G57" s="6">
        <v>4861.24</v>
      </c>
      <c r="H57" s="6">
        <f t="shared" si="15"/>
        <v>506154.04</v>
      </c>
      <c r="I57" s="6">
        <v>1962.69</v>
      </c>
      <c r="J57" s="6">
        <f t="shared" si="15"/>
        <v>508116.73</v>
      </c>
      <c r="K57" s="6">
        <v>2619.9</v>
      </c>
      <c r="L57" s="6">
        <f t="shared" si="15"/>
        <v>510736.63</v>
      </c>
      <c r="M57" s="6">
        <v>1698.76</v>
      </c>
      <c r="N57" s="6">
        <f t="shared" si="15"/>
        <v>512435.39</v>
      </c>
      <c r="O57" s="6">
        <v>0</v>
      </c>
      <c r="P57" s="6">
        <v>4199.1899999999996</v>
      </c>
      <c r="Q57" s="6">
        <f t="shared" si="3"/>
        <v>4199.1899999999996</v>
      </c>
      <c r="R57" s="6">
        <f t="shared" si="4"/>
        <v>516634.58</v>
      </c>
      <c r="S57" s="6">
        <v>0</v>
      </c>
      <c r="T57" s="6">
        <v>1671.85</v>
      </c>
      <c r="U57" s="6">
        <f t="shared" si="5"/>
        <v>1671.85</v>
      </c>
      <c r="V57" s="6">
        <f t="shared" si="6"/>
        <v>518306.43</v>
      </c>
      <c r="W57" s="6">
        <v>4054</v>
      </c>
      <c r="X57" s="6">
        <f t="shared" si="7"/>
        <v>522360.43</v>
      </c>
      <c r="Y57" s="6">
        <v>0</v>
      </c>
      <c r="Z57" s="6">
        <v>0</v>
      </c>
      <c r="AA57" s="6">
        <v>0</v>
      </c>
      <c r="AB57" s="6">
        <v>9244.93</v>
      </c>
      <c r="AC57" s="6">
        <f t="shared" si="8"/>
        <v>9244.93</v>
      </c>
      <c r="AD57" s="6">
        <f t="shared" si="9"/>
        <v>531605.36</v>
      </c>
      <c r="AE57" s="6">
        <v>4307.07</v>
      </c>
      <c r="AF57" s="6">
        <f t="shared" si="16"/>
        <v>535912.42999999993</v>
      </c>
      <c r="AG57" s="6">
        <v>5726.26</v>
      </c>
      <c r="AH57" s="6">
        <f t="shared" si="16"/>
        <v>541638.68999999994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-940.28</v>
      </c>
      <c r="AP57" s="6">
        <v>0</v>
      </c>
      <c r="AQ57" s="6">
        <f t="shared" si="11"/>
        <v>-940.28</v>
      </c>
      <c r="AR57" s="6">
        <f t="shared" si="12"/>
        <v>540698.40999999992</v>
      </c>
    </row>
    <row r="58" spans="1:44" x14ac:dyDescent="0.25">
      <c r="A58" t="s">
        <v>80</v>
      </c>
      <c r="B58" s="6">
        <v>0</v>
      </c>
      <c r="C58" s="6">
        <v>0</v>
      </c>
      <c r="D58" s="6">
        <v>13106.72</v>
      </c>
      <c r="E58" s="6">
        <f t="shared" si="0"/>
        <v>13106.72</v>
      </c>
      <c r="F58" s="6">
        <f t="shared" si="1"/>
        <v>13106.72</v>
      </c>
      <c r="G58" s="6">
        <v>103.53</v>
      </c>
      <c r="H58" s="6">
        <f t="shared" ref="H58:N73" si="17">F58+G58</f>
        <v>13210.25</v>
      </c>
      <c r="I58" s="6">
        <v>39.69</v>
      </c>
      <c r="J58" s="6">
        <f t="shared" si="17"/>
        <v>13249.94</v>
      </c>
      <c r="K58" s="6">
        <v>38.06</v>
      </c>
      <c r="L58" s="6">
        <f t="shared" si="17"/>
        <v>13288</v>
      </c>
      <c r="M58" s="6">
        <v>38.53</v>
      </c>
      <c r="N58" s="6">
        <f t="shared" si="17"/>
        <v>13326.53</v>
      </c>
      <c r="O58" s="6">
        <v>0</v>
      </c>
      <c r="P58" s="6">
        <v>12.42</v>
      </c>
      <c r="Q58" s="6">
        <f t="shared" si="3"/>
        <v>12.42</v>
      </c>
      <c r="R58" s="6">
        <f t="shared" si="4"/>
        <v>13338.95</v>
      </c>
      <c r="S58" s="6">
        <v>0</v>
      </c>
      <c r="T58" s="6">
        <v>79.5</v>
      </c>
      <c r="U58" s="6">
        <f t="shared" si="5"/>
        <v>79.5</v>
      </c>
      <c r="V58" s="6">
        <f t="shared" si="6"/>
        <v>13418.45</v>
      </c>
      <c r="W58" s="6">
        <v>32.049999999999997</v>
      </c>
      <c r="X58" s="6">
        <f t="shared" si="7"/>
        <v>13450.5</v>
      </c>
      <c r="Y58" s="6">
        <v>0</v>
      </c>
      <c r="Z58" s="6">
        <v>0</v>
      </c>
      <c r="AA58" s="6">
        <v>0</v>
      </c>
      <c r="AB58" s="6">
        <v>71.56</v>
      </c>
      <c r="AC58" s="6">
        <f t="shared" si="8"/>
        <v>71.56</v>
      </c>
      <c r="AD58" s="6">
        <f t="shared" si="9"/>
        <v>13522.06</v>
      </c>
      <c r="AE58" s="6">
        <v>111.84</v>
      </c>
      <c r="AF58" s="6">
        <f t="shared" ref="AF58:AH73" si="18">AD58+AE58</f>
        <v>13633.9</v>
      </c>
      <c r="AG58" s="6">
        <v>124.62</v>
      </c>
      <c r="AH58" s="6">
        <f t="shared" si="18"/>
        <v>13758.52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-60.69</v>
      </c>
      <c r="AP58" s="6">
        <v>0</v>
      </c>
      <c r="AQ58" s="6">
        <f t="shared" si="11"/>
        <v>-60.69</v>
      </c>
      <c r="AR58" s="6">
        <f t="shared" si="12"/>
        <v>13697.83</v>
      </c>
    </row>
    <row r="59" spans="1:44" x14ac:dyDescent="0.25">
      <c r="A59" t="s">
        <v>81</v>
      </c>
      <c r="B59" s="6">
        <v>0</v>
      </c>
      <c r="C59" s="6">
        <v>0</v>
      </c>
      <c r="D59" s="6">
        <v>16674.96</v>
      </c>
      <c r="E59" s="6">
        <f t="shared" si="0"/>
        <v>16674.96</v>
      </c>
      <c r="F59" s="6">
        <f t="shared" si="1"/>
        <v>16674.96</v>
      </c>
      <c r="G59" s="6">
        <v>189.94</v>
      </c>
      <c r="H59" s="6">
        <f t="shared" si="17"/>
        <v>16864.899999999998</v>
      </c>
      <c r="I59" s="6">
        <v>115.66</v>
      </c>
      <c r="J59" s="6">
        <f t="shared" si="17"/>
        <v>16980.559999999998</v>
      </c>
      <c r="K59" s="6">
        <v>321.25</v>
      </c>
      <c r="L59" s="6">
        <f t="shared" si="17"/>
        <v>17301.809999999998</v>
      </c>
      <c r="M59" s="6">
        <v>-161.04</v>
      </c>
      <c r="N59" s="6">
        <f t="shared" si="17"/>
        <v>17140.769999999997</v>
      </c>
      <c r="O59" s="6">
        <v>0</v>
      </c>
      <c r="P59" s="6">
        <v>39.79</v>
      </c>
      <c r="Q59" s="6">
        <f t="shared" si="3"/>
        <v>39.79</v>
      </c>
      <c r="R59" s="6">
        <f t="shared" si="4"/>
        <v>17180.559999999998</v>
      </c>
      <c r="S59" s="6">
        <v>0</v>
      </c>
      <c r="T59" s="6">
        <v>599.83000000000004</v>
      </c>
      <c r="U59" s="6">
        <f t="shared" si="5"/>
        <v>599.83000000000004</v>
      </c>
      <c r="V59" s="6">
        <f t="shared" si="6"/>
        <v>17780.39</v>
      </c>
      <c r="W59" s="6">
        <v>488.85</v>
      </c>
      <c r="X59" s="6">
        <f t="shared" si="7"/>
        <v>18269.239999999998</v>
      </c>
      <c r="Y59" s="6">
        <v>0</v>
      </c>
      <c r="Z59" s="6">
        <v>0</v>
      </c>
      <c r="AA59" s="6">
        <v>0</v>
      </c>
      <c r="AB59" s="6">
        <v>1023.5</v>
      </c>
      <c r="AC59" s="6">
        <f t="shared" si="8"/>
        <v>1023.5</v>
      </c>
      <c r="AD59" s="6">
        <f t="shared" si="9"/>
        <v>19292.739999999998</v>
      </c>
      <c r="AE59" s="6">
        <v>455.74</v>
      </c>
      <c r="AF59" s="6">
        <f t="shared" si="18"/>
        <v>19748.48</v>
      </c>
      <c r="AG59" s="6">
        <v>594.59</v>
      </c>
      <c r="AH59" s="6">
        <f t="shared" si="18"/>
        <v>20343.07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-64.83</v>
      </c>
      <c r="AP59" s="6">
        <v>0</v>
      </c>
      <c r="AQ59" s="6">
        <f t="shared" si="11"/>
        <v>-64.83</v>
      </c>
      <c r="AR59" s="6">
        <f t="shared" si="12"/>
        <v>20278.239999999998</v>
      </c>
    </row>
    <row r="60" spans="1:44" x14ac:dyDescent="0.25">
      <c r="A60" t="s">
        <v>82</v>
      </c>
      <c r="B60" s="6">
        <v>898587.15</v>
      </c>
      <c r="C60" s="6">
        <v>-359434.86</v>
      </c>
      <c r="D60" s="6">
        <v>-263398.51</v>
      </c>
      <c r="E60" s="6">
        <f t="shared" si="0"/>
        <v>-622833.37</v>
      </c>
      <c r="F60" s="6">
        <f t="shared" si="1"/>
        <v>275753.78000000003</v>
      </c>
      <c r="G60" s="6">
        <v>-255931.7</v>
      </c>
      <c r="H60" s="6">
        <f t="shared" si="17"/>
        <v>19822.080000000016</v>
      </c>
      <c r="I60" s="6">
        <v>-130918.96</v>
      </c>
      <c r="J60" s="6">
        <f t="shared" si="17"/>
        <v>-111096.87999999999</v>
      </c>
      <c r="K60" s="6">
        <v>-474107.12</v>
      </c>
      <c r="L60" s="6">
        <f t="shared" si="17"/>
        <v>-585204</v>
      </c>
      <c r="M60" s="6">
        <v>434616.97</v>
      </c>
      <c r="N60" s="6">
        <f t="shared" si="17"/>
        <v>-150587.03000000003</v>
      </c>
      <c r="O60" s="6">
        <v>0</v>
      </c>
      <c r="P60" s="6">
        <v>-80373.240000000005</v>
      </c>
      <c r="Q60" s="6">
        <f t="shared" si="3"/>
        <v>-80373.240000000005</v>
      </c>
      <c r="R60" s="6">
        <f t="shared" si="4"/>
        <v>-230960.27000000002</v>
      </c>
      <c r="S60" s="6">
        <v>0</v>
      </c>
      <c r="T60" s="6">
        <v>-18235.29</v>
      </c>
      <c r="U60" s="6">
        <f t="shared" si="5"/>
        <v>-18235.29</v>
      </c>
      <c r="V60" s="6">
        <f t="shared" si="6"/>
        <v>-249195.56000000003</v>
      </c>
      <c r="W60" s="6">
        <v>-39180.31</v>
      </c>
      <c r="X60" s="6">
        <f t="shared" si="7"/>
        <v>-288375.87</v>
      </c>
      <c r="Y60" s="6">
        <v>0</v>
      </c>
      <c r="Z60" s="6">
        <v>0</v>
      </c>
      <c r="AA60" s="6">
        <v>0</v>
      </c>
      <c r="AB60" s="6">
        <v>-59752.47</v>
      </c>
      <c r="AC60" s="6">
        <f t="shared" si="8"/>
        <v>-59752.47</v>
      </c>
      <c r="AD60" s="6">
        <f t="shared" si="9"/>
        <v>-348128.33999999997</v>
      </c>
      <c r="AE60" s="6">
        <v>79029.600000000006</v>
      </c>
      <c r="AF60" s="6">
        <f t="shared" si="18"/>
        <v>-269098.74</v>
      </c>
      <c r="AG60" s="6">
        <v>541183.93000000005</v>
      </c>
      <c r="AH60" s="6">
        <f t="shared" si="18"/>
        <v>272085.19000000006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-454564.03</v>
      </c>
      <c r="AP60" s="6">
        <v>0</v>
      </c>
      <c r="AQ60" s="6">
        <f t="shared" si="11"/>
        <v>-454564.03</v>
      </c>
      <c r="AR60" s="6">
        <f t="shared" si="12"/>
        <v>-182478.83999999997</v>
      </c>
    </row>
    <row r="61" spans="1:44" x14ac:dyDescent="0.25">
      <c r="A61" t="s">
        <v>83</v>
      </c>
      <c r="B61" s="6">
        <v>0</v>
      </c>
      <c r="C61" s="6">
        <v>0</v>
      </c>
      <c r="D61" s="6">
        <v>19535.02</v>
      </c>
      <c r="E61" s="6">
        <f t="shared" si="0"/>
        <v>19535.02</v>
      </c>
      <c r="F61" s="6">
        <f t="shared" si="1"/>
        <v>19535.02</v>
      </c>
      <c r="G61" s="6">
        <v>28.63</v>
      </c>
      <c r="H61" s="6">
        <f t="shared" si="17"/>
        <v>19563.650000000001</v>
      </c>
      <c r="I61" s="6">
        <v>72.739999999999995</v>
      </c>
      <c r="J61" s="6">
        <f t="shared" si="17"/>
        <v>19636.390000000003</v>
      </c>
      <c r="K61" s="6">
        <v>87.15</v>
      </c>
      <c r="L61" s="6">
        <f t="shared" si="17"/>
        <v>19723.540000000005</v>
      </c>
      <c r="M61" s="6">
        <v>-5.65</v>
      </c>
      <c r="N61" s="6">
        <f t="shared" si="17"/>
        <v>19717.890000000003</v>
      </c>
      <c r="O61" s="6">
        <v>0</v>
      </c>
      <c r="P61" s="6">
        <v>-22.04</v>
      </c>
      <c r="Q61" s="6">
        <f t="shared" si="3"/>
        <v>-22.04</v>
      </c>
      <c r="R61" s="6">
        <f t="shared" si="4"/>
        <v>19695.850000000002</v>
      </c>
      <c r="S61" s="6">
        <v>0</v>
      </c>
      <c r="T61" s="6">
        <v>63.47</v>
      </c>
      <c r="U61" s="6">
        <f t="shared" si="5"/>
        <v>63.47</v>
      </c>
      <c r="V61" s="6">
        <f t="shared" si="6"/>
        <v>19759.320000000003</v>
      </c>
      <c r="W61" s="6">
        <v>11.75</v>
      </c>
      <c r="X61" s="6">
        <f t="shared" si="7"/>
        <v>19771.070000000003</v>
      </c>
      <c r="Y61" s="6">
        <v>0</v>
      </c>
      <c r="Z61" s="6">
        <v>0</v>
      </c>
      <c r="AA61" s="6">
        <v>0</v>
      </c>
      <c r="AB61" s="6">
        <v>131.75</v>
      </c>
      <c r="AC61" s="6">
        <f t="shared" si="8"/>
        <v>131.75</v>
      </c>
      <c r="AD61" s="6">
        <f t="shared" si="9"/>
        <v>19902.820000000003</v>
      </c>
      <c r="AE61" s="6">
        <v>66.08</v>
      </c>
      <c r="AF61" s="6">
        <f t="shared" si="18"/>
        <v>19968.900000000005</v>
      </c>
      <c r="AG61" s="6">
        <v>85.73</v>
      </c>
      <c r="AH61" s="6">
        <f t="shared" si="18"/>
        <v>20054.630000000005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108.17</v>
      </c>
      <c r="AP61" s="6">
        <v>0</v>
      </c>
      <c r="AQ61" s="6">
        <f t="shared" si="11"/>
        <v>108.17</v>
      </c>
      <c r="AR61" s="6">
        <f t="shared" si="12"/>
        <v>20162.800000000003</v>
      </c>
    </row>
    <row r="62" spans="1:44" x14ac:dyDescent="0.25">
      <c r="A62" t="s">
        <v>84</v>
      </c>
      <c r="B62" s="6">
        <v>2119648.2999999998</v>
      </c>
      <c r="C62" s="6">
        <v>-847859.32</v>
      </c>
      <c r="D62" s="6">
        <v>0</v>
      </c>
      <c r="E62" s="6">
        <f t="shared" si="0"/>
        <v>-847859.32</v>
      </c>
      <c r="F62" s="6">
        <f t="shared" si="1"/>
        <v>1271788.98</v>
      </c>
      <c r="G62" s="6">
        <v>0</v>
      </c>
      <c r="H62" s="6">
        <f t="shared" si="17"/>
        <v>1271788.98</v>
      </c>
      <c r="I62" s="6">
        <v>0</v>
      </c>
      <c r="J62" s="6">
        <f t="shared" si="17"/>
        <v>1271788.98</v>
      </c>
      <c r="K62" s="6">
        <v>0</v>
      </c>
      <c r="L62" s="6">
        <f t="shared" si="17"/>
        <v>1271788.98</v>
      </c>
      <c r="M62" s="6">
        <v>0</v>
      </c>
      <c r="N62" s="6">
        <f t="shared" si="17"/>
        <v>1271788.98</v>
      </c>
      <c r="O62" s="6">
        <v>0</v>
      </c>
      <c r="P62" s="6">
        <v>0</v>
      </c>
      <c r="Q62" s="6">
        <f t="shared" si="3"/>
        <v>0</v>
      </c>
      <c r="R62" s="6">
        <f t="shared" si="4"/>
        <v>1271788.98</v>
      </c>
      <c r="S62" s="6">
        <v>0</v>
      </c>
      <c r="T62" s="6">
        <v>0</v>
      </c>
      <c r="U62" s="6">
        <f t="shared" si="5"/>
        <v>0</v>
      </c>
      <c r="V62" s="6">
        <f t="shared" si="6"/>
        <v>1271788.98</v>
      </c>
      <c r="W62" s="6">
        <v>0</v>
      </c>
      <c r="X62" s="6">
        <f t="shared" si="7"/>
        <v>1271788.98</v>
      </c>
      <c r="Y62" s="6">
        <v>0</v>
      </c>
      <c r="Z62" s="6">
        <v>0</v>
      </c>
      <c r="AA62" s="6">
        <v>0</v>
      </c>
      <c r="AB62" s="6">
        <v>0</v>
      </c>
      <c r="AC62" s="6">
        <f t="shared" si="8"/>
        <v>0</v>
      </c>
      <c r="AD62" s="6">
        <f t="shared" si="9"/>
        <v>1271788.98</v>
      </c>
      <c r="AE62" s="6">
        <v>0</v>
      </c>
      <c r="AF62" s="6">
        <f t="shared" si="18"/>
        <v>1271788.98</v>
      </c>
      <c r="AG62" s="6">
        <v>0</v>
      </c>
      <c r="AH62" s="6">
        <f t="shared" si="18"/>
        <v>1271788.98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f t="shared" si="11"/>
        <v>0</v>
      </c>
      <c r="AR62" s="6">
        <f t="shared" si="12"/>
        <v>1271788.98</v>
      </c>
    </row>
    <row r="63" spans="1:44" x14ac:dyDescent="0.25">
      <c r="A63" t="s">
        <v>85</v>
      </c>
      <c r="B63" s="6">
        <v>-1024497.95</v>
      </c>
      <c r="C63" s="6">
        <v>409799.18</v>
      </c>
      <c r="D63" s="6">
        <v>0</v>
      </c>
      <c r="E63" s="6">
        <f t="shared" si="0"/>
        <v>409799.18</v>
      </c>
      <c r="F63" s="6">
        <f t="shared" si="1"/>
        <v>-614698.77</v>
      </c>
      <c r="G63" s="6">
        <v>-14131.32</v>
      </c>
      <c r="H63" s="6">
        <f t="shared" si="17"/>
        <v>-628830.09</v>
      </c>
      <c r="I63" s="6">
        <v>-7065.66</v>
      </c>
      <c r="J63" s="6">
        <f t="shared" si="17"/>
        <v>-635895.75</v>
      </c>
      <c r="K63" s="6">
        <v>-7065.66</v>
      </c>
      <c r="L63" s="6">
        <f t="shared" si="17"/>
        <v>-642961.41</v>
      </c>
      <c r="M63" s="6">
        <v>-7065.66</v>
      </c>
      <c r="N63" s="6">
        <f t="shared" si="17"/>
        <v>-650027.07000000007</v>
      </c>
      <c r="O63" s="6">
        <v>0</v>
      </c>
      <c r="P63" s="6">
        <v>-7065.66</v>
      </c>
      <c r="Q63" s="6">
        <f t="shared" si="3"/>
        <v>-7065.66</v>
      </c>
      <c r="R63" s="6">
        <f t="shared" si="4"/>
        <v>-657092.7300000001</v>
      </c>
      <c r="S63" s="6">
        <v>0</v>
      </c>
      <c r="T63" s="6">
        <v>-7065.66</v>
      </c>
      <c r="U63" s="6">
        <f t="shared" si="5"/>
        <v>-7065.66</v>
      </c>
      <c r="V63" s="6">
        <f t="shared" si="6"/>
        <v>-664158.39000000013</v>
      </c>
      <c r="W63" s="6">
        <v>-7065.66</v>
      </c>
      <c r="X63" s="6">
        <f t="shared" si="7"/>
        <v>-671224.05000000016</v>
      </c>
      <c r="Y63" s="6">
        <v>0</v>
      </c>
      <c r="Z63" s="6">
        <v>0</v>
      </c>
      <c r="AA63" s="6">
        <v>0</v>
      </c>
      <c r="AB63" s="6">
        <v>-7065.66</v>
      </c>
      <c r="AC63" s="6">
        <f t="shared" si="8"/>
        <v>-7065.66</v>
      </c>
      <c r="AD63" s="6">
        <f t="shared" si="9"/>
        <v>-678289.7100000002</v>
      </c>
      <c r="AE63" s="6">
        <v>-7065.66</v>
      </c>
      <c r="AF63" s="6">
        <f t="shared" si="18"/>
        <v>-685355.37000000023</v>
      </c>
      <c r="AG63" s="6">
        <v>-7065.66</v>
      </c>
      <c r="AH63" s="6">
        <f t="shared" si="18"/>
        <v>-692421.03000000026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-7063.77</v>
      </c>
      <c r="AP63" s="6">
        <v>0</v>
      </c>
      <c r="AQ63" s="6">
        <f t="shared" si="11"/>
        <v>-7063.77</v>
      </c>
      <c r="AR63" s="6">
        <f t="shared" si="12"/>
        <v>-699484.80000000028</v>
      </c>
    </row>
    <row r="64" spans="1:44" x14ac:dyDescent="0.25">
      <c r="A64" t="s">
        <v>86</v>
      </c>
      <c r="B64" s="6">
        <v>165639.25</v>
      </c>
      <c r="C64" s="6">
        <v>-66255.7</v>
      </c>
      <c r="D64" s="6">
        <v>0</v>
      </c>
      <c r="E64" s="6">
        <f t="shared" si="0"/>
        <v>-66255.7</v>
      </c>
      <c r="F64" s="6">
        <f t="shared" si="1"/>
        <v>99383.55</v>
      </c>
      <c r="G64" s="6">
        <v>-2137.38</v>
      </c>
      <c r="H64" s="6">
        <f t="shared" si="17"/>
        <v>97246.17</v>
      </c>
      <c r="I64" s="6">
        <v>-1068.69</v>
      </c>
      <c r="J64" s="6">
        <f t="shared" si="17"/>
        <v>96177.48</v>
      </c>
      <c r="K64" s="6">
        <v>-1068.69</v>
      </c>
      <c r="L64" s="6">
        <f t="shared" si="17"/>
        <v>95108.79</v>
      </c>
      <c r="M64" s="6">
        <v>-1068.69</v>
      </c>
      <c r="N64" s="6">
        <f t="shared" si="17"/>
        <v>94040.099999999991</v>
      </c>
      <c r="O64" s="6">
        <v>0</v>
      </c>
      <c r="P64" s="6">
        <v>-1068.69</v>
      </c>
      <c r="Q64" s="6">
        <f t="shared" si="3"/>
        <v>-1068.69</v>
      </c>
      <c r="R64" s="6">
        <f t="shared" si="4"/>
        <v>92971.409999999989</v>
      </c>
      <c r="S64" s="6">
        <v>0</v>
      </c>
      <c r="T64" s="6">
        <v>-1068.69</v>
      </c>
      <c r="U64" s="6">
        <f t="shared" si="5"/>
        <v>-1068.69</v>
      </c>
      <c r="V64" s="6">
        <f t="shared" si="6"/>
        <v>91902.719999999987</v>
      </c>
      <c r="W64" s="6">
        <v>-1068.69</v>
      </c>
      <c r="X64" s="6">
        <f t="shared" si="7"/>
        <v>90834.029999999984</v>
      </c>
      <c r="Y64" s="6">
        <v>0</v>
      </c>
      <c r="Z64" s="6">
        <v>0</v>
      </c>
      <c r="AA64" s="6">
        <v>0</v>
      </c>
      <c r="AB64" s="6">
        <v>-1068.69</v>
      </c>
      <c r="AC64" s="6">
        <f t="shared" si="8"/>
        <v>-1068.69</v>
      </c>
      <c r="AD64" s="6">
        <f t="shared" si="9"/>
        <v>89765.339999999982</v>
      </c>
      <c r="AE64" s="6">
        <v>-1068.69</v>
      </c>
      <c r="AF64" s="6">
        <f t="shared" si="18"/>
        <v>88696.64999999998</v>
      </c>
      <c r="AG64" s="6">
        <v>-1068.69</v>
      </c>
      <c r="AH64" s="6">
        <f t="shared" si="18"/>
        <v>87627.959999999977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-1068.06</v>
      </c>
      <c r="AP64" s="6">
        <v>0</v>
      </c>
      <c r="AQ64" s="6">
        <f t="shared" si="11"/>
        <v>-1068.06</v>
      </c>
      <c r="AR64" s="6">
        <f t="shared" si="12"/>
        <v>86559.89999999998</v>
      </c>
    </row>
    <row r="65" spans="1:44" x14ac:dyDescent="0.25">
      <c r="A65" t="s">
        <v>87</v>
      </c>
      <c r="B65" s="6">
        <v>-1313671.19</v>
      </c>
      <c r="C65" s="6">
        <v>525468.47</v>
      </c>
      <c r="D65" s="6">
        <v>0</v>
      </c>
      <c r="E65" s="6">
        <f t="shared" si="0"/>
        <v>525468.47</v>
      </c>
      <c r="F65" s="6">
        <f t="shared" si="1"/>
        <v>-788202.72</v>
      </c>
      <c r="G65" s="6">
        <v>0</v>
      </c>
      <c r="H65" s="6">
        <f t="shared" si="17"/>
        <v>-788202.72</v>
      </c>
      <c r="I65" s="6">
        <v>148298.57</v>
      </c>
      <c r="J65" s="6">
        <f t="shared" si="17"/>
        <v>-639904.14999999991</v>
      </c>
      <c r="K65" s="6">
        <v>0</v>
      </c>
      <c r="L65" s="6">
        <f t="shared" si="17"/>
        <v>-639904.14999999991</v>
      </c>
      <c r="M65" s="6">
        <v>0</v>
      </c>
      <c r="N65" s="6">
        <f t="shared" si="17"/>
        <v>-639904.14999999991</v>
      </c>
      <c r="O65" s="6">
        <v>0</v>
      </c>
      <c r="P65" s="6">
        <v>148298.6</v>
      </c>
      <c r="Q65" s="6">
        <f t="shared" si="3"/>
        <v>148298.6</v>
      </c>
      <c r="R65" s="6">
        <f t="shared" si="4"/>
        <v>-491605.54999999993</v>
      </c>
      <c r="S65" s="6">
        <v>0</v>
      </c>
      <c r="T65" s="6">
        <v>0</v>
      </c>
      <c r="U65" s="6">
        <f t="shared" si="5"/>
        <v>0</v>
      </c>
      <c r="V65" s="6">
        <f t="shared" si="6"/>
        <v>-491605.54999999993</v>
      </c>
      <c r="W65" s="6">
        <v>0</v>
      </c>
      <c r="X65" s="6">
        <f t="shared" si="7"/>
        <v>-491605.54999999993</v>
      </c>
      <c r="Y65" s="6">
        <v>0</v>
      </c>
      <c r="Z65" s="6">
        <v>0</v>
      </c>
      <c r="AA65" s="6">
        <v>0</v>
      </c>
      <c r="AB65" s="6">
        <v>148298.57999999999</v>
      </c>
      <c r="AC65" s="6">
        <f t="shared" si="8"/>
        <v>148298.57999999999</v>
      </c>
      <c r="AD65" s="6">
        <f t="shared" si="9"/>
        <v>-343306.97</v>
      </c>
      <c r="AE65" s="6">
        <v>0</v>
      </c>
      <c r="AF65" s="6">
        <f t="shared" si="18"/>
        <v>-343306.97</v>
      </c>
      <c r="AG65" s="6">
        <v>0</v>
      </c>
      <c r="AH65" s="6">
        <f t="shared" si="18"/>
        <v>-343306.97</v>
      </c>
      <c r="AI65" s="6">
        <v>0</v>
      </c>
      <c r="AJ65" s="6">
        <v>-11404.75</v>
      </c>
      <c r="AK65" s="6">
        <v>0</v>
      </c>
      <c r="AL65" s="6">
        <v>0</v>
      </c>
      <c r="AM65" s="6">
        <v>0</v>
      </c>
      <c r="AN65" s="6">
        <v>4561.8999999999996</v>
      </c>
      <c r="AO65" s="6">
        <v>1372584.01</v>
      </c>
      <c r="AP65" s="6">
        <v>0</v>
      </c>
      <c r="AQ65" s="6">
        <f t="shared" si="11"/>
        <v>1365741.16</v>
      </c>
      <c r="AR65" s="6">
        <f t="shared" si="12"/>
        <v>1022434.19</v>
      </c>
    </row>
    <row r="66" spans="1:44" x14ac:dyDescent="0.25">
      <c r="A66" t="s">
        <v>88</v>
      </c>
      <c r="B66" s="6">
        <v>32465379.329999998</v>
      </c>
      <c r="C66" s="6">
        <v>-12986151.720000001</v>
      </c>
      <c r="D66" s="6">
        <v>-14729.49</v>
      </c>
      <c r="E66" s="6">
        <f t="shared" si="0"/>
        <v>-13000881.210000001</v>
      </c>
      <c r="F66" s="6">
        <f t="shared" si="1"/>
        <v>19464498.119999997</v>
      </c>
      <c r="G66" s="6">
        <v>-21283.73</v>
      </c>
      <c r="H66" s="6">
        <f t="shared" si="17"/>
        <v>19443214.389999997</v>
      </c>
      <c r="I66" s="6">
        <v>-30394.01</v>
      </c>
      <c r="J66" s="6">
        <f t="shared" si="17"/>
        <v>19412820.379999995</v>
      </c>
      <c r="K66" s="6">
        <v>-132626.72</v>
      </c>
      <c r="L66" s="6">
        <f t="shared" si="17"/>
        <v>19280193.659999996</v>
      </c>
      <c r="M66" s="6">
        <v>-95456.16</v>
      </c>
      <c r="N66" s="6">
        <f t="shared" si="17"/>
        <v>19184737.499999996</v>
      </c>
      <c r="O66" s="6">
        <v>0</v>
      </c>
      <c r="P66" s="6">
        <v>4840740.26</v>
      </c>
      <c r="Q66" s="6">
        <f t="shared" si="3"/>
        <v>4840740.26</v>
      </c>
      <c r="R66" s="6">
        <f t="shared" si="4"/>
        <v>24025477.759999998</v>
      </c>
      <c r="S66" s="6">
        <v>0</v>
      </c>
      <c r="T66" s="6">
        <v>-100380.56</v>
      </c>
      <c r="U66" s="6">
        <f t="shared" si="5"/>
        <v>-100380.56</v>
      </c>
      <c r="V66" s="6">
        <f t="shared" si="6"/>
        <v>23925097.199999999</v>
      </c>
      <c r="W66" s="6">
        <v>-23941.21</v>
      </c>
      <c r="X66" s="6">
        <f t="shared" si="7"/>
        <v>23901155.989999998</v>
      </c>
      <c r="Y66" s="6">
        <v>0</v>
      </c>
      <c r="Z66" s="6">
        <v>0</v>
      </c>
      <c r="AA66" s="6">
        <v>0</v>
      </c>
      <c r="AB66" s="6">
        <v>-208442.73</v>
      </c>
      <c r="AC66" s="6">
        <f t="shared" si="8"/>
        <v>-208442.73</v>
      </c>
      <c r="AD66" s="6">
        <f t="shared" si="9"/>
        <v>23692713.259999998</v>
      </c>
      <c r="AE66" s="6">
        <v>-202453.62</v>
      </c>
      <c r="AF66" s="6">
        <f t="shared" si="18"/>
        <v>23490259.639999997</v>
      </c>
      <c r="AG66" s="6">
        <v>-124169.68</v>
      </c>
      <c r="AH66" s="6">
        <f t="shared" si="18"/>
        <v>23366089.959999997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3163389.12</v>
      </c>
      <c r="AP66" s="6">
        <v>0</v>
      </c>
      <c r="AQ66" s="6">
        <f t="shared" si="11"/>
        <v>3163389.12</v>
      </c>
      <c r="AR66" s="6">
        <f t="shared" si="12"/>
        <v>26529479.079999998</v>
      </c>
    </row>
    <row r="67" spans="1:44" x14ac:dyDescent="0.25">
      <c r="A67" t="s">
        <v>89</v>
      </c>
      <c r="B67" s="6">
        <v>-34674.5</v>
      </c>
      <c r="C67" s="6">
        <v>13869.8</v>
      </c>
      <c r="D67" s="6">
        <v>0</v>
      </c>
      <c r="E67" s="6">
        <f t="shared" si="0"/>
        <v>13869.8</v>
      </c>
      <c r="F67" s="6">
        <f t="shared" si="1"/>
        <v>-20804.7</v>
      </c>
      <c r="G67" s="6">
        <v>0</v>
      </c>
      <c r="H67" s="6">
        <f t="shared" si="17"/>
        <v>-20804.7</v>
      </c>
      <c r="I67" s="6">
        <v>0</v>
      </c>
      <c r="J67" s="6">
        <f t="shared" si="17"/>
        <v>-20804.7</v>
      </c>
      <c r="K67" s="6">
        <v>0</v>
      </c>
      <c r="L67" s="6">
        <f t="shared" si="17"/>
        <v>-20804.7</v>
      </c>
      <c r="M67" s="6">
        <v>0</v>
      </c>
      <c r="N67" s="6">
        <f t="shared" si="17"/>
        <v>-20804.7</v>
      </c>
      <c r="O67" s="6">
        <v>0</v>
      </c>
      <c r="P67" s="6">
        <v>0</v>
      </c>
      <c r="Q67" s="6">
        <f t="shared" si="3"/>
        <v>0</v>
      </c>
      <c r="R67" s="6">
        <f t="shared" si="4"/>
        <v>-20804.7</v>
      </c>
      <c r="S67" s="6">
        <v>0</v>
      </c>
      <c r="T67" s="6">
        <v>0</v>
      </c>
      <c r="U67" s="6">
        <f t="shared" si="5"/>
        <v>0</v>
      </c>
      <c r="V67" s="6">
        <f t="shared" si="6"/>
        <v>-20804.7</v>
      </c>
      <c r="W67" s="6">
        <v>0</v>
      </c>
      <c r="X67" s="6">
        <f t="shared" si="7"/>
        <v>-20804.7</v>
      </c>
      <c r="Y67" s="6">
        <v>0</v>
      </c>
      <c r="Z67" s="6">
        <v>0</v>
      </c>
      <c r="AA67" s="6">
        <v>0</v>
      </c>
      <c r="AB67" s="6">
        <v>0</v>
      </c>
      <c r="AC67" s="6">
        <f t="shared" si="8"/>
        <v>0</v>
      </c>
      <c r="AD67" s="6">
        <f t="shared" si="9"/>
        <v>-20804.7</v>
      </c>
      <c r="AE67" s="6">
        <v>0</v>
      </c>
      <c r="AF67" s="6">
        <f t="shared" si="18"/>
        <v>-20804.7</v>
      </c>
      <c r="AG67" s="6">
        <v>0</v>
      </c>
      <c r="AH67" s="6">
        <f t="shared" si="18"/>
        <v>-20804.7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f t="shared" si="11"/>
        <v>0</v>
      </c>
      <c r="AR67" s="6">
        <f t="shared" si="12"/>
        <v>-20804.7</v>
      </c>
    </row>
    <row r="68" spans="1:44" x14ac:dyDescent="0.25">
      <c r="A68" t="s">
        <v>90</v>
      </c>
      <c r="B68" s="6">
        <v>-653625</v>
      </c>
      <c r="C68" s="6">
        <v>261450</v>
      </c>
      <c r="D68" s="6">
        <v>0</v>
      </c>
      <c r="E68" s="6">
        <f t="shared" si="0"/>
        <v>261450</v>
      </c>
      <c r="F68" s="6">
        <f t="shared" si="1"/>
        <v>-392175</v>
      </c>
      <c r="G68" s="6">
        <v>2940</v>
      </c>
      <c r="H68" s="6">
        <f t="shared" si="17"/>
        <v>-389235</v>
      </c>
      <c r="I68" s="6">
        <v>-68355</v>
      </c>
      <c r="J68" s="6">
        <f t="shared" si="17"/>
        <v>-457590</v>
      </c>
      <c r="K68" s="6">
        <v>0</v>
      </c>
      <c r="L68" s="6">
        <f t="shared" si="17"/>
        <v>-457590</v>
      </c>
      <c r="M68" s="6">
        <v>0</v>
      </c>
      <c r="N68" s="6">
        <f t="shared" si="17"/>
        <v>-457590</v>
      </c>
      <c r="O68" s="6">
        <v>0</v>
      </c>
      <c r="P68" s="6">
        <v>0</v>
      </c>
      <c r="Q68" s="6">
        <f t="shared" si="3"/>
        <v>0</v>
      </c>
      <c r="R68" s="6">
        <f t="shared" si="4"/>
        <v>-457590</v>
      </c>
      <c r="S68" s="6">
        <v>0</v>
      </c>
      <c r="T68" s="6">
        <v>0</v>
      </c>
      <c r="U68" s="6">
        <f t="shared" si="5"/>
        <v>0</v>
      </c>
      <c r="V68" s="6">
        <f t="shared" si="6"/>
        <v>-457590</v>
      </c>
      <c r="W68" s="6">
        <v>0</v>
      </c>
      <c r="X68" s="6">
        <f t="shared" si="7"/>
        <v>-457590</v>
      </c>
      <c r="Y68" s="6">
        <v>0</v>
      </c>
      <c r="Z68" s="6">
        <v>0</v>
      </c>
      <c r="AA68" s="6">
        <v>0</v>
      </c>
      <c r="AB68" s="6">
        <v>0</v>
      </c>
      <c r="AC68" s="6">
        <f t="shared" si="8"/>
        <v>0</v>
      </c>
      <c r="AD68" s="6">
        <f t="shared" si="9"/>
        <v>-457590</v>
      </c>
      <c r="AE68" s="6">
        <v>0</v>
      </c>
      <c r="AF68" s="6">
        <f t="shared" si="18"/>
        <v>-457590</v>
      </c>
      <c r="AG68" s="6">
        <v>0</v>
      </c>
      <c r="AH68" s="6">
        <f t="shared" si="18"/>
        <v>-457590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f t="shared" si="11"/>
        <v>0</v>
      </c>
      <c r="AR68" s="6">
        <f t="shared" si="12"/>
        <v>-457590</v>
      </c>
    </row>
    <row r="69" spans="1:44" x14ac:dyDescent="0.25">
      <c r="A69" t="s">
        <v>91</v>
      </c>
      <c r="B69" s="6">
        <v>762650</v>
      </c>
      <c r="C69" s="6">
        <v>-305060</v>
      </c>
      <c r="D69" s="6">
        <v>0</v>
      </c>
      <c r="E69" s="6">
        <f t="shared" si="0"/>
        <v>-305060</v>
      </c>
      <c r="F69" s="6">
        <f t="shared" si="1"/>
        <v>457590</v>
      </c>
      <c r="G69" s="6">
        <v>0</v>
      </c>
      <c r="H69" s="6">
        <f t="shared" si="17"/>
        <v>457590</v>
      </c>
      <c r="I69" s="6">
        <v>0</v>
      </c>
      <c r="J69" s="6">
        <f t="shared" si="17"/>
        <v>457590</v>
      </c>
      <c r="K69" s="6">
        <v>0</v>
      </c>
      <c r="L69" s="6">
        <f t="shared" si="17"/>
        <v>457590</v>
      </c>
      <c r="M69" s="6">
        <v>0</v>
      </c>
      <c r="N69" s="6">
        <f t="shared" si="17"/>
        <v>457590</v>
      </c>
      <c r="O69" s="6">
        <v>0</v>
      </c>
      <c r="P69" s="6">
        <v>0</v>
      </c>
      <c r="Q69" s="6">
        <f t="shared" si="3"/>
        <v>0</v>
      </c>
      <c r="R69" s="6">
        <f t="shared" si="4"/>
        <v>457590</v>
      </c>
      <c r="S69" s="6">
        <v>0</v>
      </c>
      <c r="T69" s="6">
        <v>0</v>
      </c>
      <c r="U69" s="6">
        <f t="shared" si="5"/>
        <v>0</v>
      </c>
      <c r="V69" s="6">
        <f t="shared" si="6"/>
        <v>457590</v>
      </c>
      <c r="W69" s="6">
        <v>0</v>
      </c>
      <c r="X69" s="6">
        <f t="shared" si="7"/>
        <v>457590</v>
      </c>
      <c r="Y69" s="6">
        <v>0</v>
      </c>
      <c r="Z69" s="6">
        <v>0</v>
      </c>
      <c r="AA69" s="6">
        <v>0</v>
      </c>
      <c r="AB69" s="6">
        <v>0</v>
      </c>
      <c r="AC69" s="6">
        <f t="shared" si="8"/>
        <v>0</v>
      </c>
      <c r="AD69" s="6">
        <f t="shared" si="9"/>
        <v>457590</v>
      </c>
      <c r="AE69" s="6">
        <v>0</v>
      </c>
      <c r="AF69" s="6">
        <f t="shared" si="18"/>
        <v>457590</v>
      </c>
      <c r="AG69" s="6">
        <v>0</v>
      </c>
      <c r="AH69" s="6">
        <f t="shared" si="18"/>
        <v>457590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f t="shared" si="11"/>
        <v>0</v>
      </c>
      <c r="AR69" s="6">
        <f t="shared" si="12"/>
        <v>457590</v>
      </c>
    </row>
    <row r="70" spans="1:44" x14ac:dyDescent="0.25">
      <c r="A70" t="s">
        <v>92</v>
      </c>
      <c r="B70" s="6">
        <v>-1208878.1000000001</v>
      </c>
      <c r="C70" s="6">
        <v>483551.24</v>
      </c>
      <c r="D70" s="6">
        <v>0</v>
      </c>
      <c r="E70" s="6">
        <f t="shared" si="0"/>
        <v>483551.24</v>
      </c>
      <c r="F70" s="6">
        <f t="shared" si="1"/>
        <v>-725326.8600000001</v>
      </c>
      <c r="G70" s="6">
        <v>0</v>
      </c>
      <c r="H70" s="6">
        <f t="shared" si="17"/>
        <v>-725326.8600000001</v>
      </c>
      <c r="I70" s="6">
        <v>0</v>
      </c>
      <c r="J70" s="6">
        <f t="shared" si="17"/>
        <v>-725326.8600000001</v>
      </c>
      <c r="K70" s="6">
        <v>0</v>
      </c>
      <c r="L70" s="6">
        <f t="shared" si="17"/>
        <v>-725326.8600000001</v>
      </c>
      <c r="M70" s="6">
        <v>0</v>
      </c>
      <c r="N70" s="6">
        <f t="shared" si="17"/>
        <v>-725326.8600000001</v>
      </c>
      <c r="O70" s="6">
        <v>0</v>
      </c>
      <c r="P70" s="6">
        <v>0</v>
      </c>
      <c r="Q70" s="6">
        <f t="shared" si="3"/>
        <v>0</v>
      </c>
      <c r="R70" s="6">
        <f t="shared" si="4"/>
        <v>-725326.8600000001</v>
      </c>
      <c r="S70" s="6">
        <v>0</v>
      </c>
      <c r="T70" s="6">
        <v>0</v>
      </c>
      <c r="U70" s="6">
        <f t="shared" si="5"/>
        <v>0</v>
      </c>
      <c r="V70" s="6">
        <f t="shared" si="6"/>
        <v>-725326.8600000001</v>
      </c>
      <c r="W70" s="6">
        <v>0</v>
      </c>
      <c r="X70" s="6">
        <f t="shared" si="7"/>
        <v>-725326.8600000001</v>
      </c>
      <c r="Y70" s="6">
        <v>0</v>
      </c>
      <c r="Z70" s="6">
        <v>0</v>
      </c>
      <c r="AA70" s="6">
        <v>0</v>
      </c>
      <c r="AB70" s="6">
        <v>0</v>
      </c>
      <c r="AC70" s="6">
        <f t="shared" si="8"/>
        <v>0</v>
      </c>
      <c r="AD70" s="6">
        <f t="shared" si="9"/>
        <v>-725326.8600000001</v>
      </c>
      <c r="AE70" s="6">
        <v>0</v>
      </c>
      <c r="AF70" s="6">
        <f t="shared" si="18"/>
        <v>-725326.8600000001</v>
      </c>
      <c r="AG70" s="6">
        <v>0</v>
      </c>
      <c r="AH70" s="6">
        <f t="shared" si="18"/>
        <v>-725326.8600000001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f t="shared" si="11"/>
        <v>0</v>
      </c>
      <c r="AR70" s="6">
        <f t="shared" si="12"/>
        <v>-725326.8600000001</v>
      </c>
    </row>
    <row r="71" spans="1:44" x14ac:dyDescent="0.25">
      <c r="A71" t="s">
        <v>93</v>
      </c>
      <c r="B71" s="6">
        <v>942270.85</v>
      </c>
      <c r="C71" s="6">
        <v>-376908.34</v>
      </c>
      <c r="D71" s="6">
        <v>0</v>
      </c>
      <c r="E71" s="6">
        <f t="shared" si="0"/>
        <v>-376908.34</v>
      </c>
      <c r="F71" s="6">
        <f t="shared" si="1"/>
        <v>565362.51</v>
      </c>
      <c r="G71" s="6">
        <v>0</v>
      </c>
      <c r="H71" s="6">
        <f t="shared" si="17"/>
        <v>565362.51</v>
      </c>
      <c r="I71" s="6">
        <v>0</v>
      </c>
      <c r="J71" s="6">
        <f t="shared" si="17"/>
        <v>565362.51</v>
      </c>
      <c r="K71" s="6">
        <v>0</v>
      </c>
      <c r="L71" s="6">
        <f t="shared" si="17"/>
        <v>565362.51</v>
      </c>
      <c r="M71" s="6">
        <v>0</v>
      </c>
      <c r="N71" s="6">
        <f t="shared" si="17"/>
        <v>565362.51</v>
      </c>
      <c r="O71" s="6">
        <v>0</v>
      </c>
      <c r="P71" s="6">
        <v>0</v>
      </c>
      <c r="Q71" s="6">
        <f t="shared" si="3"/>
        <v>0</v>
      </c>
      <c r="R71" s="6">
        <f t="shared" si="4"/>
        <v>565362.51</v>
      </c>
      <c r="S71" s="6">
        <v>0</v>
      </c>
      <c r="T71" s="6">
        <v>0</v>
      </c>
      <c r="U71" s="6">
        <f t="shared" si="5"/>
        <v>0</v>
      </c>
      <c r="V71" s="6">
        <f t="shared" si="6"/>
        <v>565362.51</v>
      </c>
      <c r="W71" s="6">
        <v>0</v>
      </c>
      <c r="X71" s="6">
        <f t="shared" si="7"/>
        <v>565362.51</v>
      </c>
      <c r="Y71" s="6">
        <v>0</v>
      </c>
      <c r="Z71" s="6">
        <v>0</v>
      </c>
      <c r="AA71" s="6">
        <v>0</v>
      </c>
      <c r="AB71" s="6">
        <v>0</v>
      </c>
      <c r="AC71" s="6">
        <f t="shared" si="8"/>
        <v>0</v>
      </c>
      <c r="AD71" s="6">
        <f t="shared" si="9"/>
        <v>565362.51</v>
      </c>
      <c r="AE71" s="6">
        <v>0</v>
      </c>
      <c r="AF71" s="6">
        <f t="shared" si="18"/>
        <v>565362.51</v>
      </c>
      <c r="AG71" s="6">
        <v>0</v>
      </c>
      <c r="AH71" s="6">
        <f t="shared" si="18"/>
        <v>565362.51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f t="shared" si="11"/>
        <v>0</v>
      </c>
      <c r="AR71" s="6">
        <f t="shared" si="12"/>
        <v>565362.51</v>
      </c>
    </row>
    <row r="72" spans="1:44" x14ac:dyDescent="0.25">
      <c r="A72" t="s">
        <v>94</v>
      </c>
      <c r="B72" s="6">
        <v>18776.099999999999</v>
      </c>
      <c r="C72" s="6">
        <v>-7510.44</v>
      </c>
      <c r="D72" s="6">
        <v>0</v>
      </c>
      <c r="E72" s="6">
        <f t="shared" si="0"/>
        <v>-7510.44</v>
      </c>
      <c r="F72" s="6">
        <f t="shared" si="1"/>
        <v>11265.66</v>
      </c>
      <c r="G72" s="6">
        <v>0</v>
      </c>
      <c r="H72" s="6">
        <f t="shared" si="17"/>
        <v>11265.66</v>
      </c>
      <c r="I72" s="6">
        <v>0</v>
      </c>
      <c r="J72" s="6">
        <f t="shared" si="17"/>
        <v>11265.66</v>
      </c>
      <c r="K72" s="6">
        <v>0</v>
      </c>
      <c r="L72" s="6">
        <f t="shared" si="17"/>
        <v>11265.66</v>
      </c>
      <c r="M72" s="6">
        <v>0</v>
      </c>
      <c r="N72" s="6">
        <f t="shared" si="17"/>
        <v>11265.66</v>
      </c>
      <c r="O72" s="6">
        <v>0</v>
      </c>
      <c r="P72" s="6">
        <v>0</v>
      </c>
      <c r="Q72" s="6">
        <f t="shared" si="3"/>
        <v>0</v>
      </c>
      <c r="R72" s="6">
        <f t="shared" si="4"/>
        <v>11265.66</v>
      </c>
      <c r="S72" s="6">
        <v>0</v>
      </c>
      <c r="T72" s="6">
        <v>0</v>
      </c>
      <c r="U72" s="6">
        <f t="shared" si="5"/>
        <v>0</v>
      </c>
      <c r="V72" s="6">
        <f t="shared" si="6"/>
        <v>11265.66</v>
      </c>
      <c r="W72" s="6">
        <v>0</v>
      </c>
      <c r="X72" s="6">
        <f t="shared" si="7"/>
        <v>11265.66</v>
      </c>
      <c r="Y72" s="6">
        <v>0</v>
      </c>
      <c r="Z72" s="6">
        <v>0</v>
      </c>
      <c r="AA72" s="6">
        <v>0</v>
      </c>
      <c r="AB72" s="6">
        <v>0</v>
      </c>
      <c r="AC72" s="6">
        <f t="shared" si="8"/>
        <v>0</v>
      </c>
      <c r="AD72" s="6">
        <f t="shared" si="9"/>
        <v>11265.66</v>
      </c>
      <c r="AE72" s="6">
        <v>0</v>
      </c>
      <c r="AF72" s="6">
        <f t="shared" si="18"/>
        <v>11265.66</v>
      </c>
      <c r="AG72" s="6">
        <v>0</v>
      </c>
      <c r="AH72" s="6">
        <f t="shared" si="18"/>
        <v>11265.66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f t="shared" si="11"/>
        <v>0</v>
      </c>
      <c r="AR72" s="6">
        <f t="shared" si="12"/>
        <v>11265.66</v>
      </c>
    </row>
    <row r="73" spans="1:44" x14ac:dyDescent="0.25">
      <c r="A73" t="s">
        <v>95</v>
      </c>
      <c r="B73" s="6">
        <v>0</v>
      </c>
      <c r="C73" s="6">
        <v>0</v>
      </c>
      <c r="D73" s="6">
        <v>0</v>
      </c>
      <c r="E73" s="6">
        <f t="shared" si="0"/>
        <v>0</v>
      </c>
      <c r="F73" s="6">
        <f t="shared" si="1"/>
        <v>0</v>
      </c>
      <c r="G73" s="6">
        <v>0</v>
      </c>
      <c r="H73" s="6">
        <f t="shared" si="17"/>
        <v>0</v>
      </c>
      <c r="I73" s="6">
        <v>0</v>
      </c>
      <c r="J73" s="6">
        <f t="shared" si="17"/>
        <v>0</v>
      </c>
      <c r="K73" s="6">
        <v>0</v>
      </c>
      <c r="L73" s="6">
        <f t="shared" si="17"/>
        <v>0</v>
      </c>
      <c r="M73" s="6">
        <v>0</v>
      </c>
      <c r="N73" s="6">
        <f t="shared" si="17"/>
        <v>0</v>
      </c>
      <c r="O73" s="6">
        <v>-1356243.21</v>
      </c>
      <c r="P73" s="6">
        <v>0</v>
      </c>
      <c r="Q73" s="6">
        <f t="shared" si="3"/>
        <v>-1356243.21</v>
      </c>
      <c r="R73" s="6">
        <f t="shared" si="4"/>
        <v>-1356243.21</v>
      </c>
      <c r="S73" s="6">
        <v>0</v>
      </c>
      <c r="T73" s="6">
        <v>0</v>
      </c>
      <c r="U73" s="6">
        <f t="shared" si="5"/>
        <v>0</v>
      </c>
      <c r="V73" s="6">
        <f t="shared" si="6"/>
        <v>-1356243.21</v>
      </c>
      <c r="W73" s="6">
        <v>0</v>
      </c>
      <c r="X73" s="6">
        <f t="shared" si="7"/>
        <v>-1356243.21</v>
      </c>
      <c r="Y73" s="6">
        <v>0</v>
      </c>
      <c r="Z73" s="6">
        <v>-1356243.21</v>
      </c>
      <c r="AA73" s="6">
        <v>1356243.21</v>
      </c>
      <c r="AB73" s="6">
        <v>0</v>
      </c>
      <c r="AC73" s="6">
        <f t="shared" si="8"/>
        <v>0</v>
      </c>
      <c r="AD73" s="6">
        <f t="shared" si="9"/>
        <v>-1356243.21</v>
      </c>
      <c r="AE73" s="6">
        <v>0</v>
      </c>
      <c r="AF73" s="6">
        <f t="shared" si="18"/>
        <v>-1356243.21</v>
      </c>
      <c r="AG73" s="6">
        <v>0</v>
      </c>
      <c r="AH73" s="6">
        <f t="shared" si="18"/>
        <v>-1356243.21</v>
      </c>
      <c r="AI73" s="6">
        <v>0</v>
      </c>
      <c r="AJ73" s="6">
        <v>0</v>
      </c>
      <c r="AK73" s="6">
        <v>1356243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f t="shared" si="11"/>
        <v>1356243</v>
      </c>
      <c r="AR73" s="6">
        <f t="shared" si="12"/>
        <v>-0.2099999999627471</v>
      </c>
    </row>
    <row r="74" spans="1:44" x14ac:dyDescent="0.25">
      <c r="A74" t="s">
        <v>96</v>
      </c>
      <c r="B74" s="6">
        <v>684813.01</v>
      </c>
      <c r="C74" s="6">
        <v>-273925.21000000002</v>
      </c>
      <c r="D74" s="6">
        <v>0</v>
      </c>
      <c r="E74" s="6">
        <f t="shared" ref="E74:E137" si="19">C74+D74</f>
        <v>-273925.21000000002</v>
      </c>
      <c r="F74" s="6">
        <f t="shared" ref="F74:F137" si="20">B74+E74</f>
        <v>410887.8</v>
      </c>
      <c r="G74" s="6">
        <v>-47252.52</v>
      </c>
      <c r="H74" s="6">
        <f t="shared" ref="H74:N89" si="21">F74+G74</f>
        <v>363635.27999999997</v>
      </c>
      <c r="I74" s="6">
        <v>0</v>
      </c>
      <c r="J74" s="6">
        <f t="shared" si="21"/>
        <v>363635.27999999997</v>
      </c>
      <c r="K74" s="6">
        <v>0</v>
      </c>
      <c r="L74" s="6">
        <f t="shared" si="21"/>
        <v>363635.27999999997</v>
      </c>
      <c r="M74" s="6">
        <v>0</v>
      </c>
      <c r="N74" s="6">
        <f t="shared" si="21"/>
        <v>363635.27999999997</v>
      </c>
      <c r="O74" s="6">
        <v>0</v>
      </c>
      <c r="P74" s="6">
        <v>0</v>
      </c>
      <c r="Q74" s="6">
        <f t="shared" ref="Q74:Q137" si="22">O74+P74</f>
        <v>0</v>
      </c>
      <c r="R74" s="6">
        <f t="shared" ref="R74:R137" si="23">N74+Q74</f>
        <v>363635.27999999997</v>
      </c>
      <c r="S74" s="6">
        <v>0</v>
      </c>
      <c r="T74" s="6">
        <v>0</v>
      </c>
      <c r="U74" s="6">
        <f t="shared" ref="U74:U137" si="24">S74+T74</f>
        <v>0</v>
      </c>
      <c r="V74" s="6">
        <f t="shared" ref="V74:V137" si="25">R74+U74</f>
        <v>363635.27999999997</v>
      </c>
      <c r="W74" s="6">
        <v>0</v>
      </c>
      <c r="X74" s="6">
        <f t="shared" ref="X74:X137" si="26">V74+W74</f>
        <v>363635.27999999997</v>
      </c>
      <c r="Y74" s="6">
        <v>0</v>
      </c>
      <c r="Z74" s="6">
        <v>0</v>
      </c>
      <c r="AA74" s="6">
        <v>0</v>
      </c>
      <c r="AB74" s="6">
        <v>0</v>
      </c>
      <c r="AC74" s="6">
        <f t="shared" ref="AC74:AC137" si="27">SUM(Y74:AB74)</f>
        <v>0</v>
      </c>
      <c r="AD74" s="6">
        <f t="shared" ref="AD74:AD137" si="28">X74+AC74</f>
        <v>363635.27999999997</v>
      </c>
      <c r="AE74" s="6">
        <v>0</v>
      </c>
      <c r="AF74" s="6">
        <f t="shared" ref="AF74:AH89" si="29">AD74+AE74</f>
        <v>363635.27999999997</v>
      </c>
      <c r="AG74" s="6">
        <v>0</v>
      </c>
      <c r="AH74" s="6">
        <f t="shared" si="29"/>
        <v>363635.27999999997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f t="shared" ref="AQ74:AQ137" si="30">SUM(AI74:AP74)</f>
        <v>0</v>
      </c>
      <c r="AR74" s="6">
        <f t="shared" ref="AR74:AR137" si="31">AH74+AQ74</f>
        <v>363635.27999999997</v>
      </c>
    </row>
    <row r="75" spans="1:44" x14ac:dyDescent="0.25">
      <c r="A75" t="s">
        <v>97</v>
      </c>
      <c r="B75" s="6">
        <v>124850</v>
      </c>
      <c r="C75" s="6">
        <v>0</v>
      </c>
      <c r="D75" s="6">
        <v>0</v>
      </c>
      <c r="E75" s="6">
        <f t="shared" si="19"/>
        <v>0</v>
      </c>
      <c r="F75" s="6">
        <f t="shared" si="20"/>
        <v>124850</v>
      </c>
      <c r="G75" s="6">
        <v>0</v>
      </c>
      <c r="H75" s="6">
        <f t="shared" si="21"/>
        <v>124850</v>
      </c>
      <c r="I75" s="6">
        <v>0</v>
      </c>
      <c r="J75" s="6">
        <f t="shared" si="21"/>
        <v>124850</v>
      </c>
      <c r="K75" s="6">
        <v>0</v>
      </c>
      <c r="L75" s="6">
        <f t="shared" si="21"/>
        <v>124850</v>
      </c>
      <c r="M75" s="6">
        <v>0</v>
      </c>
      <c r="N75" s="6">
        <f t="shared" si="21"/>
        <v>124850</v>
      </c>
      <c r="O75" s="6">
        <v>-124850.14</v>
      </c>
      <c r="P75" s="6">
        <v>0</v>
      </c>
      <c r="Q75" s="6">
        <f t="shared" si="22"/>
        <v>-124850.14</v>
      </c>
      <c r="R75" s="6">
        <f t="shared" si="23"/>
        <v>-0.13999999999941792</v>
      </c>
      <c r="S75" s="6">
        <v>0</v>
      </c>
      <c r="T75" s="6">
        <v>0</v>
      </c>
      <c r="U75" s="6">
        <f t="shared" si="24"/>
        <v>0</v>
      </c>
      <c r="V75" s="6">
        <f t="shared" si="25"/>
        <v>-0.13999999999941792</v>
      </c>
      <c r="W75" s="6">
        <v>0</v>
      </c>
      <c r="X75" s="6">
        <f t="shared" si="26"/>
        <v>-0.13999999999941792</v>
      </c>
      <c r="Y75" s="6">
        <v>0</v>
      </c>
      <c r="Z75" s="6">
        <v>-124850.25</v>
      </c>
      <c r="AA75" s="6">
        <v>124850.14</v>
      </c>
      <c r="AB75" s="6">
        <v>0</v>
      </c>
      <c r="AC75" s="6">
        <f t="shared" si="27"/>
        <v>-0.11000000000058208</v>
      </c>
      <c r="AD75" s="6">
        <f t="shared" si="28"/>
        <v>-0.25</v>
      </c>
      <c r="AE75" s="6">
        <v>0</v>
      </c>
      <c r="AF75" s="6">
        <f t="shared" si="29"/>
        <v>-0.25</v>
      </c>
      <c r="AG75" s="6">
        <v>0</v>
      </c>
      <c r="AH75" s="6">
        <f t="shared" si="29"/>
        <v>-0.25</v>
      </c>
      <c r="AI75" s="6">
        <v>0</v>
      </c>
      <c r="AJ75" s="6">
        <v>0</v>
      </c>
      <c r="AK75" s="6">
        <v>0</v>
      </c>
      <c r="AL75" s="6">
        <v>-874</v>
      </c>
      <c r="AM75" s="6">
        <v>0</v>
      </c>
      <c r="AN75" s="6">
        <v>0</v>
      </c>
      <c r="AO75" s="6">
        <v>874.25</v>
      </c>
      <c r="AP75" s="6">
        <v>0</v>
      </c>
      <c r="AQ75" s="6">
        <f t="shared" si="30"/>
        <v>0.25</v>
      </c>
      <c r="AR75" s="6">
        <f t="shared" si="31"/>
        <v>0</v>
      </c>
    </row>
    <row r="76" spans="1:44" x14ac:dyDescent="0.25">
      <c r="A76" t="s">
        <v>98</v>
      </c>
      <c r="B76" s="6">
        <v>1930282</v>
      </c>
      <c r="C76" s="6">
        <v>-772112.8</v>
      </c>
      <c r="D76" s="6">
        <v>0</v>
      </c>
      <c r="E76" s="6">
        <f t="shared" si="19"/>
        <v>-772112.8</v>
      </c>
      <c r="F76" s="6">
        <f t="shared" si="20"/>
        <v>1158169.2</v>
      </c>
      <c r="G76" s="6">
        <v>0</v>
      </c>
      <c r="H76" s="6">
        <f t="shared" si="21"/>
        <v>1158169.2</v>
      </c>
      <c r="I76" s="6">
        <v>0</v>
      </c>
      <c r="J76" s="6">
        <f t="shared" si="21"/>
        <v>1158169.2</v>
      </c>
      <c r="K76" s="6">
        <v>0</v>
      </c>
      <c r="L76" s="6">
        <f t="shared" si="21"/>
        <v>1158169.2</v>
      </c>
      <c r="M76" s="6">
        <v>0</v>
      </c>
      <c r="N76" s="6">
        <f t="shared" si="21"/>
        <v>1158169.2</v>
      </c>
      <c r="O76" s="6">
        <v>0</v>
      </c>
      <c r="P76" s="6">
        <v>-1158169.2</v>
      </c>
      <c r="Q76" s="6">
        <f t="shared" si="22"/>
        <v>-1158169.2</v>
      </c>
      <c r="R76" s="6">
        <f t="shared" si="23"/>
        <v>0</v>
      </c>
      <c r="S76" s="6">
        <v>0</v>
      </c>
      <c r="T76" s="6">
        <v>0</v>
      </c>
      <c r="U76" s="6">
        <f t="shared" si="24"/>
        <v>0</v>
      </c>
      <c r="V76" s="6">
        <f t="shared" si="25"/>
        <v>0</v>
      </c>
      <c r="W76" s="6">
        <v>0</v>
      </c>
      <c r="X76" s="6">
        <f t="shared" si="26"/>
        <v>0</v>
      </c>
      <c r="Y76" s="6">
        <v>0</v>
      </c>
      <c r="Z76" s="6">
        <v>0</v>
      </c>
      <c r="AA76" s="6">
        <v>0</v>
      </c>
      <c r="AB76" s="6">
        <v>0</v>
      </c>
      <c r="AC76" s="6">
        <f t="shared" si="27"/>
        <v>0</v>
      </c>
      <c r="AD76" s="6">
        <f t="shared" si="28"/>
        <v>0</v>
      </c>
      <c r="AE76" s="6">
        <v>0</v>
      </c>
      <c r="AF76" s="6">
        <f t="shared" si="29"/>
        <v>0</v>
      </c>
      <c r="AG76" s="6">
        <v>0</v>
      </c>
      <c r="AH76" s="6">
        <f t="shared" si="29"/>
        <v>0</v>
      </c>
      <c r="AI76" s="6">
        <v>0</v>
      </c>
      <c r="AJ76" s="6">
        <v>0</v>
      </c>
      <c r="AK76" s="6">
        <v>0</v>
      </c>
      <c r="AL76" s="6">
        <v>7383238.4500000002</v>
      </c>
      <c r="AM76" s="6">
        <v>0</v>
      </c>
      <c r="AN76" s="6">
        <v>-2953295.38</v>
      </c>
      <c r="AO76" s="6">
        <v>-4429943.07</v>
      </c>
      <c r="AP76" s="6">
        <v>0</v>
      </c>
      <c r="AQ76" s="6">
        <f t="shared" si="30"/>
        <v>0</v>
      </c>
      <c r="AR76" s="6">
        <f t="shared" si="31"/>
        <v>0</v>
      </c>
    </row>
    <row r="77" spans="1:44" x14ac:dyDescent="0.25">
      <c r="A77" t="s">
        <v>99</v>
      </c>
      <c r="B77" s="6">
        <v>107528.81</v>
      </c>
      <c r="C77" s="6">
        <v>-43011.519999999997</v>
      </c>
      <c r="D77" s="6">
        <v>6303.99</v>
      </c>
      <c r="E77" s="6">
        <f t="shared" si="19"/>
        <v>-36707.53</v>
      </c>
      <c r="F77" s="6">
        <f t="shared" si="20"/>
        <v>70821.279999999999</v>
      </c>
      <c r="G77" s="6">
        <v>6304.05</v>
      </c>
      <c r="H77" s="6">
        <f t="shared" si="21"/>
        <v>77125.33</v>
      </c>
      <c r="I77" s="6">
        <v>10093.83</v>
      </c>
      <c r="J77" s="6">
        <f t="shared" si="21"/>
        <v>87219.16</v>
      </c>
      <c r="K77" s="6">
        <v>1435.02</v>
      </c>
      <c r="L77" s="6">
        <f t="shared" si="21"/>
        <v>88654.180000000008</v>
      </c>
      <c r="M77" s="6">
        <v>-70682.240000000005</v>
      </c>
      <c r="N77" s="6">
        <f t="shared" si="21"/>
        <v>17971.940000000002</v>
      </c>
      <c r="O77" s="6">
        <v>0</v>
      </c>
      <c r="P77" s="6">
        <v>2824.88</v>
      </c>
      <c r="Q77" s="6">
        <f t="shared" si="22"/>
        <v>2824.88</v>
      </c>
      <c r="R77" s="6">
        <f t="shared" si="23"/>
        <v>20796.820000000003</v>
      </c>
      <c r="S77" s="6">
        <v>0</v>
      </c>
      <c r="T77" s="6">
        <v>0</v>
      </c>
      <c r="U77" s="6">
        <f t="shared" si="24"/>
        <v>0</v>
      </c>
      <c r="V77" s="6">
        <f t="shared" si="25"/>
        <v>20796.820000000003</v>
      </c>
      <c r="W77" s="6">
        <v>0</v>
      </c>
      <c r="X77" s="6">
        <f t="shared" si="26"/>
        <v>20796.820000000003</v>
      </c>
      <c r="Y77" s="6">
        <v>0</v>
      </c>
      <c r="Z77" s="6">
        <v>0</v>
      </c>
      <c r="AA77" s="6">
        <v>0</v>
      </c>
      <c r="AB77" s="6">
        <v>3343.92</v>
      </c>
      <c r="AC77" s="6">
        <f t="shared" si="27"/>
        <v>3343.92</v>
      </c>
      <c r="AD77" s="6">
        <f t="shared" si="28"/>
        <v>24140.740000000005</v>
      </c>
      <c r="AE77" s="6">
        <v>0</v>
      </c>
      <c r="AF77" s="6">
        <f t="shared" si="29"/>
        <v>24140.740000000005</v>
      </c>
      <c r="AG77" s="6">
        <v>8156.99</v>
      </c>
      <c r="AH77" s="6">
        <f t="shared" si="29"/>
        <v>32297.730000000003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3445.04</v>
      </c>
      <c r="AP77" s="6">
        <v>0</v>
      </c>
      <c r="AQ77" s="6">
        <f t="shared" si="30"/>
        <v>3445.04</v>
      </c>
      <c r="AR77" s="6">
        <f t="shared" si="31"/>
        <v>35742.770000000004</v>
      </c>
    </row>
    <row r="78" spans="1:44" x14ac:dyDescent="0.25">
      <c r="A78" t="s">
        <v>100</v>
      </c>
      <c r="B78" s="6">
        <v>111579.71</v>
      </c>
      <c r="C78" s="6">
        <v>-44631.88</v>
      </c>
      <c r="D78" s="6">
        <v>8133.04</v>
      </c>
      <c r="E78" s="6">
        <f t="shared" si="19"/>
        <v>-36498.839999999997</v>
      </c>
      <c r="F78" s="6">
        <f t="shared" si="20"/>
        <v>75080.87000000001</v>
      </c>
      <c r="G78" s="6">
        <v>6778.38</v>
      </c>
      <c r="H78" s="6">
        <f t="shared" si="21"/>
        <v>81859.250000000015</v>
      </c>
      <c r="I78" s="6">
        <v>15388.13</v>
      </c>
      <c r="J78" s="6">
        <f t="shared" si="21"/>
        <v>97247.380000000019</v>
      </c>
      <c r="K78" s="6">
        <v>1820.02</v>
      </c>
      <c r="L78" s="6">
        <f t="shared" si="21"/>
        <v>99067.400000000023</v>
      </c>
      <c r="M78" s="6">
        <v>2168.8000000000002</v>
      </c>
      <c r="N78" s="6">
        <f t="shared" si="21"/>
        <v>101236.20000000003</v>
      </c>
      <c r="O78" s="6">
        <v>0</v>
      </c>
      <c r="P78" s="6">
        <v>5949.54</v>
      </c>
      <c r="Q78" s="6">
        <f t="shared" si="22"/>
        <v>5949.54</v>
      </c>
      <c r="R78" s="6">
        <f t="shared" si="23"/>
        <v>107185.74000000002</v>
      </c>
      <c r="S78" s="6">
        <v>0</v>
      </c>
      <c r="T78" s="6">
        <v>0</v>
      </c>
      <c r="U78" s="6">
        <f t="shared" si="24"/>
        <v>0</v>
      </c>
      <c r="V78" s="6">
        <f t="shared" si="25"/>
        <v>107185.74000000002</v>
      </c>
      <c r="W78" s="6">
        <v>0</v>
      </c>
      <c r="X78" s="6">
        <f t="shared" si="26"/>
        <v>107185.74000000002</v>
      </c>
      <c r="Y78" s="6">
        <v>0</v>
      </c>
      <c r="Z78" s="6">
        <v>0</v>
      </c>
      <c r="AA78" s="6">
        <v>0</v>
      </c>
      <c r="AB78" s="6">
        <v>10527.78</v>
      </c>
      <c r="AC78" s="6">
        <f t="shared" si="27"/>
        <v>10527.78</v>
      </c>
      <c r="AD78" s="6">
        <f t="shared" si="28"/>
        <v>117713.52000000002</v>
      </c>
      <c r="AE78" s="6">
        <v>0</v>
      </c>
      <c r="AF78" s="6">
        <f t="shared" si="29"/>
        <v>117713.52000000002</v>
      </c>
      <c r="AG78" s="6">
        <v>27555.13</v>
      </c>
      <c r="AH78" s="6">
        <f t="shared" si="29"/>
        <v>145268.65000000002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6431.46</v>
      </c>
      <c r="AP78" s="6">
        <v>0</v>
      </c>
      <c r="AQ78" s="6">
        <f t="shared" si="30"/>
        <v>6431.46</v>
      </c>
      <c r="AR78" s="6">
        <f t="shared" si="31"/>
        <v>151700.11000000002</v>
      </c>
    </row>
    <row r="79" spans="1:44" x14ac:dyDescent="0.25">
      <c r="A79" s="5" t="s">
        <v>101</v>
      </c>
      <c r="B79" s="7">
        <v>95841180.319999993</v>
      </c>
      <c r="C79" s="7">
        <v>-38015424.549999997</v>
      </c>
      <c r="D79" s="7">
        <v>154266.87</v>
      </c>
      <c r="E79" s="7">
        <f t="shared" si="19"/>
        <v>-37861157.68</v>
      </c>
      <c r="F79" s="7">
        <f t="shared" si="20"/>
        <v>57980022.639999993</v>
      </c>
      <c r="G79" s="7">
        <v>170137.08</v>
      </c>
      <c r="H79" s="7">
        <f t="shared" si="21"/>
        <v>58150159.719999991</v>
      </c>
      <c r="I79" s="7">
        <v>-1488310.4</v>
      </c>
      <c r="J79" s="7">
        <f t="shared" si="21"/>
        <v>56661849.319999993</v>
      </c>
      <c r="K79" s="7">
        <v>928603.53</v>
      </c>
      <c r="L79" s="7">
        <f t="shared" si="21"/>
        <v>57590452.849999994</v>
      </c>
      <c r="M79" s="7">
        <v>1219361.82</v>
      </c>
      <c r="N79" s="7">
        <f t="shared" si="21"/>
        <v>58809814.669999994</v>
      </c>
      <c r="O79" s="7">
        <v>-1481093.35</v>
      </c>
      <c r="P79" s="7">
        <v>6984528</v>
      </c>
      <c r="Q79" s="7">
        <f t="shared" si="22"/>
        <v>5503434.6500000004</v>
      </c>
      <c r="R79" s="7">
        <f t="shared" si="23"/>
        <v>64313249.319999993</v>
      </c>
      <c r="S79" s="7">
        <v>0</v>
      </c>
      <c r="T79" s="7">
        <v>1276981.3799999999</v>
      </c>
      <c r="U79" s="7">
        <f t="shared" si="24"/>
        <v>1276981.3799999999</v>
      </c>
      <c r="V79" s="7">
        <f t="shared" si="25"/>
        <v>65590230.699999996</v>
      </c>
      <c r="W79" s="7">
        <v>1207332.67</v>
      </c>
      <c r="X79" s="7">
        <f t="shared" si="26"/>
        <v>66797563.369999997</v>
      </c>
      <c r="Y79" s="7">
        <v>0</v>
      </c>
      <c r="Z79" s="7">
        <v>-1481093.46</v>
      </c>
      <c r="AA79" s="7">
        <v>1481093.35</v>
      </c>
      <c r="AB79" s="7">
        <v>1416645.49</v>
      </c>
      <c r="AC79" s="7">
        <f t="shared" si="27"/>
        <v>1416645.3800000001</v>
      </c>
      <c r="AD79" s="7">
        <f t="shared" si="28"/>
        <v>68214208.75</v>
      </c>
      <c r="AE79" s="7">
        <v>-563198.96</v>
      </c>
      <c r="AF79" s="7">
        <f t="shared" si="29"/>
        <v>67651009.790000007</v>
      </c>
      <c r="AG79" s="7">
        <v>-567121.04</v>
      </c>
      <c r="AH79" s="7">
        <f t="shared" si="29"/>
        <v>67083888.750000007</v>
      </c>
      <c r="AI79" s="7">
        <v>0</v>
      </c>
      <c r="AJ79" s="7">
        <v>1562823.5</v>
      </c>
      <c r="AK79" s="7">
        <v>1356243</v>
      </c>
      <c r="AL79" s="7">
        <v>8082131.4500000002</v>
      </c>
      <c r="AM79" s="7">
        <v>0</v>
      </c>
      <c r="AN79" s="7">
        <v>-3578424.78</v>
      </c>
      <c r="AO79" s="7">
        <v>-1976598.9</v>
      </c>
      <c r="AP79" s="7">
        <v>1067048.06</v>
      </c>
      <c r="AQ79" s="7">
        <f t="shared" si="30"/>
        <v>6513222.3300000001</v>
      </c>
      <c r="AR79" s="7">
        <f t="shared" si="31"/>
        <v>73597111.080000013</v>
      </c>
    </row>
    <row r="80" spans="1:44" x14ac:dyDescent="0.25">
      <c r="A80" s="3" t="s">
        <v>29</v>
      </c>
      <c r="B80" s="6"/>
      <c r="C80" s="6"/>
      <c r="D80" s="6"/>
      <c r="E80" s="6">
        <f t="shared" si="19"/>
        <v>0</v>
      </c>
      <c r="F80" s="6">
        <f t="shared" si="20"/>
        <v>0</v>
      </c>
      <c r="G80" s="6"/>
      <c r="H80" s="6">
        <f t="shared" si="21"/>
        <v>0</v>
      </c>
      <c r="I80" s="6"/>
      <c r="J80" s="6">
        <f t="shared" si="21"/>
        <v>0</v>
      </c>
      <c r="K80" s="6"/>
      <c r="L80" s="6">
        <f t="shared" si="21"/>
        <v>0</v>
      </c>
      <c r="M80" s="6"/>
      <c r="N80" s="6">
        <f t="shared" si="21"/>
        <v>0</v>
      </c>
      <c r="O80" s="6"/>
      <c r="P80" s="6"/>
      <c r="Q80" s="6">
        <f t="shared" si="22"/>
        <v>0</v>
      </c>
      <c r="R80" s="6">
        <f t="shared" si="23"/>
        <v>0</v>
      </c>
      <c r="S80" s="6"/>
      <c r="T80" s="6"/>
      <c r="U80" s="6">
        <f t="shared" si="24"/>
        <v>0</v>
      </c>
      <c r="V80" s="6">
        <f t="shared" si="25"/>
        <v>0</v>
      </c>
      <c r="W80" s="6"/>
      <c r="X80" s="6">
        <f t="shared" si="26"/>
        <v>0</v>
      </c>
      <c r="Y80" s="6"/>
      <c r="Z80" s="6"/>
      <c r="AA80" s="6"/>
      <c r="AB80" s="6"/>
      <c r="AC80" s="6">
        <f t="shared" si="27"/>
        <v>0</v>
      </c>
      <c r="AD80" s="6">
        <f t="shared" si="28"/>
        <v>0</v>
      </c>
      <c r="AE80" s="6"/>
      <c r="AF80" s="6">
        <f t="shared" si="29"/>
        <v>0</v>
      </c>
      <c r="AG80" s="6"/>
      <c r="AH80" s="6">
        <f t="shared" si="29"/>
        <v>0</v>
      </c>
      <c r="AI80" s="6"/>
      <c r="AJ80" s="6"/>
      <c r="AK80" s="6"/>
      <c r="AL80" s="6"/>
      <c r="AM80" s="6"/>
      <c r="AN80" s="6"/>
      <c r="AO80" s="6"/>
      <c r="AP80" s="6"/>
      <c r="AQ80" s="6">
        <f t="shared" si="30"/>
        <v>0</v>
      </c>
      <c r="AR80" s="6">
        <f t="shared" si="31"/>
        <v>0</v>
      </c>
    </row>
    <row r="81" spans="1:44" x14ac:dyDescent="0.25">
      <c r="A81" t="s">
        <v>102</v>
      </c>
      <c r="B81" s="6"/>
      <c r="C81" s="6"/>
      <c r="D81" s="6"/>
      <c r="E81" s="6">
        <f t="shared" si="19"/>
        <v>0</v>
      </c>
      <c r="F81" s="6">
        <f t="shared" si="20"/>
        <v>0</v>
      </c>
      <c r="G81" s="6"/>
      <c r="H81" s="6">
        <f t="shared" si="21"/>
        <v>0</v>
      </c>
      <c r="I81" s="6"/>
      <c r="J81" s="6">
        <f t="shared" si="21"/>
        <v>0</v>
      </c>
      <c r="K81" s="6"/>
      <c r="L81" s="6">
        <f t="shared" si="21"/>
        <v>0</v>
      </c>
      <c r="M81" s="6"/>
      <c r="N81" s="6">
        <f t="shared" si="21"/>
        <v>0</v>
      </c>
      <c r="O81" s="6"/>
      <c r="P81" s="6"/>
      <c r="Q81" s="6">
        <f t="shared" si="22"/>
        <v>0</v>
      </c>
      <c r="R81" s="6">
        <f t="shared" si="23"/>
        <v>0</v>
      </c>
      <c r="S81" s="6"/>
      <c r="T81" s="6"/>
      <c r="U81" s="6">
        <f t="shared" si="24"/>
        <v>0</v>
      </c>
      <c r="V81" s="6">
        <f t="shared" si="25"/>
        <v>0</v>
      </c>
      <c r="W81" s="6"/>
      <c r="X81" s="6">
        <f t="shared" si="26"/>
        <v>0</v>
      </c>
      <c r="Y81" s="6"/>
      <c r="Z81" s="6"/>
      <c r="AA81" s="6"/>
      <c r="AB81" s="6"/>
      <c r="AC81" s="6">
        <f t="shared" si="27"/>
        <v>0</v>
      </c>
      <c r="AD81" s="6">
        <f t="shared" si="28"/>
        <v>0</v>
      </c>
      <c r="AE81" s="6"/>
      <c r="AF81" s="6">
        <f t="shared" si="29"/>
        <v>0</v>
      </c>
      <c r="AG81" s="6"/>
      <c r="AH81" s="6">
        <f t="shared" si="29"/>
        <v>0</v>
      </c>
      <c r="AI81" s="6"/>
      <c r="AJ81" s="6"/>
      <c r="AK81" s="6"/>
      <c r="AL81" s="6"/>
      <c r="AM81" s="6"/>
      <c r="AN81" s="6"/>
      <c r="AO81" s="6"/>
      <c r="AP81" s="6"/>
      <c r="AQ81" s="6">
        <f t="shared" si="30"/>
        <v>0</v>
      </c>
      <c r="AR81" s="6">
        <f t="shared" si="31"/>
        <v>0</v>
      </c>
    </row>
    <row r="82" spans="1:44" x14ac:dyDescent="0.25">
      <c r="A82" t="s">
        <v>103</v>
      </c>
      <c r="B82" s="6">
        <v>4625556.62</v>
      </c>
      <c r="C82" s="6">
        <v>0</v>
      </c>
      <c r="D82" s="6">
        <v>0</v>
      </c>
      <c r="E82" s="6">
        <f t="shared" si="19"/>
        <v>0</v>
      </c>
      <c r="F82" s="6">
        <f t="shared" si="20"/>
        <v>4625556.62</v>
      </c>
      <c r="G82" s="6">
        <v>0</v>
      </c>
      <c r="H82" s="6">
        <f t="shared" si="21"/>
        <v>4625556.62</v>
      </c>
      <c r="I82" s="6">
        <v>1038746.84</v>
      </c>
      <c r="J82" s="6">
        <f t="shared" si="21"/>
        <v>5664303.46</v>
      </c>
      <c r="K82" s="6">
        <v>0</v>
      </c>
      <c r="L82" s="6">
        <f t="shared" si="21"/>
        <v>5664303.46</v>
      </c>
      <c r="M82" s="6">
        <v>0</v>
      </c>
      <c r="N82" s="6">
        <f t="shared" si="21"/>
        <v>5664303.46</v>
      </c>
      <c r="O82" s="6">
        <v>0</v>
      </c>
      <c r="P82" s="6">
        <v>-513228.24</v>
      </c>
      <c r="Q82" s="6">
        <f t="shared" si="22"/>
        <v>-513228.24</v>
      </c>
      <c r="R82" s="6">
        <f t="shared" si="23"/>
        <v>5151075.22</v>
      </c>
      <c r="S82" s="6">
        <v>0</v>
      </c>
      <c r="T82" s="6">
        <v>0</v>
      </c>
      <c r="U82" s="6">
        <f t="shared" si="24"/>
        <v>0</v>
      </c>
      <c r="V82" s="6">
        <f t="shared" si="25"/>
        <v>5151075.22</v>
      </c>
      <c r="W82" s="6">
        <v>0</v>
      </c>
      <c r="X82" s="6">
        <f t="shared" si="26"/>
        <v>5151075.22</v>
      </c>
      <c r="Y82" s="6">
        <v>0</v>
      </c>
      <c r="Z82" s="6">
        <v>0</v>
      </c>
      <c r="AA82" s="6">
        <v>0</v>
      </c>
      <c r="AB82" s="6">
        <v>-805539.77</v>
      </c>
      <c r="AC82" s="6">
        <f t="shared" si="27"/>
        <v>-805539.77</v>
      </c>
      <c r="AD82" s="6">
        <f t="shared" si="28"/>
        <v>4345535.4499999993</v>
      </c>
      <c r="AE82" s="6">
        <v>0</v>
      </c>
      <c r="AF82" s="6">
        <f t="shared" si="29"/>
        <v>4345535.4499999993</v>
      </c>
      <c r="AG82" s="6">
        <v>0</v>
      </c>
      <c r="AH82" s="6">
        <f t="shared" si="29"/>
        <v>4345535.4499999993</v>
      </c>
      <c r="AI82" s="6">
        <v>0</v>
      </c>
      <c r="AJ82" s="6">
        <v>-956162.91</v>
      </c>
      <c r="AK82" s="6">
        <v>0</v>
      </c>
      <c r="AL82" s="6">
        <v>0</v>
      </c>
      <c r="AM82" s="6">
        <v>0</v>
      </c>
      <c r="AN82" s="6">
        <v>0</v>
      </c>
      <c r="AO82" s="6">
        <v>897120.92</v>
      </c>
      <c r="AP82" s="6">
        <v>0</v>
      </c>
      <c r="AQ82" s="6">
        <f t="shared" si="30"/>
        <v>-59041.989999999991</v>
      </c>
      <c r="AR82" s="6">
        <f t="shared" si="31"/>
        <v>4286493.459999999</v>
      </c>
    </row>
    <row r="83" spans="1:44" x14ac:dyDescent="0.25">
      <c r="A83" t="s">
        <v>104</v>
      </c>
      <c r="B83" s="6">
        <v>42670706.390000001</v>
      </c>
      <c r="C83" s="6">
        <v>0</v>
      </c>
      <c r="D83" s="6">
        <v>0</v>
      </c>
      <c r="E83" s="6">
        <f t="shared" si="19"/>
        <v>0</v>
      </c>
      <c r="F83" s="6">
        <f t="shared" si="20"/>
        <v>42670706.390000001</v>
      </c>
      <c r="G83" s="6">
        <v>0</v>
      </c>
      <c r="H83" s="6">
        <f t="shared" si="21"/>
        <v>42670706.390000001</v>
      </c>
      <c r="I83" s="6">
        <v>355108.92</v>
      </c>
      <c r="J83" s="6">
        <f t="shared" si="21"/>
        <v>43025815.310000002</v>
      </c>
      <c r="K83" s="6">
        <v>0</v>
      </c>
      <c r="L83" s="6">
        <f t="shared" si="21"/>
        <v>43025815.310000002</v>
      </c>
      <c r="M83" s="6">
        <v>0</v>
      </c>
      <c r="N83" s="6">
        <f t="shared" si="21"/>
        <v>43025815.310000002</v>
      </c>
      <c r="O83" s="6">
        <v>0</v>
      </c>
      <c r="P83" s="6">
        <v>-1306319</v>
      </c>
      <c r="Q83" s="6">
        <f t="shared" si="22"/>
        <v>-1306319</v>
      </c>
      <c r="R83" s="6">
        <f t="shared" si="23"/>
        <v>41719496.310000002</v>
      </c>
      <c r="S83" s="6">
        <v>0</v>
      </c>
      <c r="T83" s="6">
        <v>0</v>
      </c>
      <c r="U83" s="6">
        <f t="shared" si="24"/>
        <v>0</v>
      </c>
      <c r="V83" s="6">
        <f t="shared" si="25"/>
        <v>41719496.310000002</v>
      </c>
      <c r="W83" s="6">
        <v>0</v>
      </c>
      <c r="X83" s="6">
        <f t="shared" si="26"/>
        <v>41719496.310000002</v>
      </c>
      <c r="Y83" s="6">
        <v>0</v>
      </c>
      <c r="Z83" s="6">
        <v>0</v>
      </c>
      <c r="AA83" s="6">
        <v>0</v>
      </c>
      <c r="AB83" s="6">
        <v>-2102834.2000000002</v>
      </c>
      <c r="AC83" s="6">
        <f t="shared" si="27"/>
        <v>-2102834.2000000002</v>
      </c>
      <c r="AD83" s="6">
        <f t="shared" si="28"/>
        <v>39616662.109999999</v>
      </c>
      <c r="AE83" s="6">
        <v>0</v>
      </c>
      <c r="AF83" s="6">
        <f t="shared" si="29"/>
        <v>39616662.109999999</v>
      </c>
      <c r="AG83" s="6">
        <v>0</v>
      </c>
      <c r="AH83" s="6">
        <f t="shared" si="29"/>
        <v>39616662.109999999</v>
      </c>
      <c r="AI83" s="6">
        <v>0</v>
      </c>
      <c r="AJ83" s="6">
        <v>1291089.29</v>
      </c>
      <c r="AK83" s="6">
        <v>0</v>
      </c>
      <c r="AL83" s="6">
        <v>0</v>
      </c>
      <c r="AM83" s="6">
        <v>0</v>
      </c>
      <c r="AN83" s="6">
        <v>0</v>
      </c>
      <c r="AO83" s="6">
        <v>417849.62</v>
      </c>
      <c r="AP83" s="6">
        <v>0</v>
      </c>
      <c r="AQ83" s="6">
        <f t="shared" si="30"/>
        <v>1708938.9100000001</v>
      </c>
      <c r="AR83" s="6">
        <f t="shared" si="31"/>
        <v>41325601.019999996</v>
      </c>
    </row>
    <row r="84" spans="1:44" x14ac:dyDescent="0.25">
      <c r="A84" t="s">
        <v>105</v>
      </c>
      <c r="B84" s="6">
        <v>232368.05</v>
      </c>
      <c r="C84" s="6">
        <v>0</v>
      </c>
      <c r="D84" s="6">
        <v>0</v>
      </c>
      <c r="E84" s="6">
        <f t="shared" si="19"/>
        <v>0</v>
      </c>
      <c r="F84" s="6">
        <f t="shared" si="20"/>
        <v>232368.05</v>
      </c>
      <c r="G84" s="6">
        <v>0</v>
      </c>
      <c r="H84" s="6">
        <f t="shared" si="21"/>
        <v>232368.05</v>
      </c>
      <c r="I84" s="6">
        <v>1260.07</v>
      </c>
      <c r="J84" s="6">
        <f t="shared" si="21"/>
        <v>233628.12</v>
      </c>
      <c r="K84" s="6">
        <v>0</v>
      </c>
      <c r="L84" s="6">
        <f t="shared" si="21"/>
        <v>233628.12</v>
      </c>
      <c r="M84" s="6">
        <v>0</v>
      </c>
      <c r="N84" s="6">
        <f t="shared" si="21"/>
        <v>233628.12</v>
      </c>
      <c r="O84" s="6">
        <v>0</v>
      </c>
      <c r="P84" s="6">
        <v>-6382.49</v>
      </c>
      <c r="Q84" s="6">
        <f t="shared" si="22"/>
        <v>-6382.49</v>
      </c>
      <c r="R84" s="6">
        <f t="shared" si="23"/>
        <v>227245.63</v>
      </c>
      <c r="S84" s="6">
        <v>0</v>
      </c>
      <c r="T84" s="6">
        <v>0</v>
      </c>
      <c r="U84" s="6">
        <f t="shared" si="24"/>
        <v>0</v>
      </c>
      <c r="V84" s="6">
        <f t="shared" si="25"/>
        <v>227245.63</v>
      </c>
      <c r="W84" s="6">
        <v>0</v>
      </c>
      <c r="X84" s="6">
        <f t="shared" si="26"/>
        <v>227245.63</v>
      </c>
      <c r="Y84" s="6">
        <v>0</v>
      </c>
      <c r="Z84" s="6">
        <v>0</v>
      </c>
      <c r="AA84" s="6">
        <v>0</v>
      </c>
      <c r="AB84" s="6">
        <v>-9826.5400000000009</v>
      </c>
      <c r="AC84" s="6">
        <f t="shared" si="27"/>
        <v>-9826.5400000000009</v>
      </c>
      <c r="AD84" s="6">
        <f t="shared" si="28"/>
        <v>217419.09</v>
      </c>
      <c r="AE84" s="6">
        <v>0</v>
      </c>
      <c r="AF84" s="6">
        <f t="shared" si="29"/>
        <v>217419.09</v>
      </c>
      <c r="AG84" s="6">
        <v>0</v>
      </c>
      <c r="AH84" s="6">
        <f t="shared" si="29"/>
        <v>217419.09</v>
      </c>
      <c r="AI84" s="6">
        <v>0</v>
      </c>
      <c r="AJ84" s="6">
        <v>24243.55</v>
      </c>
      <c r="AK84" s="6">
        <v>0</v>
      </c>
      <c r="AL84" s="6">
        <v>0</v>
      </c>
      <c r="AM84" s="6">
        <v>0</v>
      </c>
      <c r="AN84" s="6">
        <v>0</v>
      </c>
      <c r="AO84" s="6">
        <v>3075</v>
      </c>
      <c r="AP84" s="6">
        <v>0</v>
      </c>
      <c r="AQ84" s="6">
        <f t="shared" si="30"/>
        <v>27318.55</v>
      </c>
      <c r="AR84" s="6">
        <f t="shared" si="31"/>
        <v>244737.63999999998</v>
      </c>
    </row>
    <row r="85" spans="1:44" x14ac:dyDescent="0.25">
      <c r="A85" s="5" t="s">
        <v>106</v>
      </c>
      <c r="B85" s="7">
        <v>47528631.060000002</v>
      </c>
      <c r="C85" s="7">
        <v>0</v>
      </c>
      <c r="D85" s="7">
        <v>0</v>
      </c>
      <c r="E85" s="7">
        <f t="shared" si="19"/>
        <v>0</v>
      </c>
      <c r="F85" s="7">
        <f t="shared" si="20"/>
        <v>47528631.060000002</v>
      </c>
      <c r="G85" s="7">
        <v>0</v>
      </c>
      <c r="H85" s="7">
        <f t="shared" si="21"/>
        <v>47528631.060000002</v>
      </c>
      <c r="I85" s="7">
        <v>1395115.83</v>
      </c>
      <c r="J85" s="7">
        <f t="shared" si="21"/>
        <v>48923746.890000001</v>
      </c>
      <c r="K85" s="7">
        <v>0</v>
      </c>
      <c r="L85" s="7">
        <f t="shared" si="21"/>
        <v>48923746.890000001</v>
      </c>
      <c r="M85" s="7">
        <v>0</v>
      </c>
      <c r="N85" s="7">
        <f t="shared" si="21"/>
        <v>48923746.890000001</v>
      </c>
      <c r="O85" s="7">
        <v>0</v>
      </c>
      <c r="P85" s="7">
        <v>-1825929.73</v>
      </c>
      <c r="Q85" s="7">
        <f t="shared" si="22"/>
        <v>-1825929.73</v>
      </c>
      <c r="R85" s="7">
        <f t="shared" si="23"/>
        <v>47097817.160000004</v>
      </c>
      <c r="S85" s="7">
        <v>0</v>
      </c>
      <c r="T85" s="7">
        <v>0</v>
      </c>
      <c r="U85" s="7">
        <f t="shared" si="24"/>
        <v>0</v>
      </c>
      <c r="V85" s="7">
        <f t="shared" si="25"/>
        <v>47097817.160000004</v>
      </c>
      <c r="W85" s="7">
        <v>0</v>
      </c>
      <c r="X85" s="7">
        <f t="shared" si="26"/>
        <v>47097817.160000004</v>
      </c>
      <c r="Y85" s="7">
        <v>0</v>
      </c>
      <c r="Z85" s="7">
        <v>0</v>
      </c>
      <c r="AA85" s="7">
        <v>0</v>
      </c>
      <c r="AB85" s="7">
        <v>-2918200.51</v>
      </c>
      <c r="AC85" s="7">
        <f t="shared" si="27"/>
        <v>-2918200.51</v>
      </c>
      <c r="AD85" s="7">
        <f t="shared" si="28"/>
        <v>44179616.650000006</v>
      </c>
      <c r="AE85" s="7">
        <v>0</v>
      </c>
      <c r="AF85" s="7">
        <f t="shared" si="29"/>
        <v>44179616.650000006</v>
      </c>
      <c r="AG85" s="7">
        <v>0</v>
      </c>
      <c r="AH85" s="7">
        <f t="shared" si="29"/>
        <v>44179616.650000006</v>
      </c>
      <c r="AI85" s="7">
        <v>0</v>
      </c>
      <c r="AJ85" s="7">
        <v>359169.93</v>
      </c>
      <c r="AK85" s="7">
        <v>0</v>
      </c>
      <c r="AL85" s="7">
        <v>0</v>
      </c>
      <c r="AM85" s="7">
        <v>0</v>
      </c>
      <c r="AN85" s="7">
        <v>0</v>
      </c>
      <c r="AO85" s="7">
        <v>1318045.54</v>
      </c>
      <c r="AP85" s="7">
        <v>0</v>
      </c>
      <c r="AQ85" s="7">
        <f t="shared" si="30"/>
        <v>1677215.47</v>
      </c>
      <c r="AR85" s="7">
        <f t="shared" si="31"/>
        <v>45856832.120000005</v>
      </c>
    </row>
    <row r="86" spans="1:44" x14ac:dyDescent="0.25">
      <c r="A86" s="3" t="s">
        <v>29</v>
      </c>
      <c r="B86" s="6"/>
      <c r="C86" s="6"/>
      <c r="D86" s="6"/>
      <c r="E86" s="6">
        <f t="shared" si="19"/>
        <v>0</v>
      </c>
      <c r="F86" s="6">
        <f t="shared" si="20"/>
        <v>0</v>
      </c>
      <c r="G86" s="6"/>
      <c r="H86" s="6">
        <f t="shared" si="21"/>
        <v>0</v>
      </c>
      <c r="I86" s="6"/>
      <c r="J86" s="6">
        <f t="shared" si="21"/>
        <v>0</v>
      </c>
      <c r="K86" s="6"/>
      <c r="L86" s="6">
        <f t="shared" si="21"/>
        <v>0</v>
      </c>
      <c r="M86" s="6"/>
      <c r="N86" s="6">
        <f t="shared" si="21"/>
        <v>0</v>
      </c>
      <c r="O86" s="6"/>
      <c r="P86" s="6"/>
      <c r="Q86" s="6">
        <f t="shared" si="22"/>
        <v>0</v>
      </c>
      <c r="R86" s="6">
        <f t="shared" si="23"/>
        <v>0</v>
      </c>
      <c r="S86" s="6"/>
      <c r="T86" s="6"/>
      <c r="U86" s="6">
        <f t="shared" si="24"/>
        <v>0</v>
      </c>
      <c r="V86" s="6">
        <f t="shared" si="25"/>
        <v>0</v>
      </c>
      <c r="W86" s="6"/>
      <c r="X86" s="6">
        <f t="shared" si="26"/>
        <v>0</v>
      </c>
      <c r="Y86" s="6"/>
      <c r="Z86" s="6"/>
      <c r="AA86" s="6"/>
      <c r="AB86" s="6"/>
      <c r="AC86" s="6">
        <f t="shared" si="27"/>
        <v>0</v>
      </c>
      <c r="AD86" s="6">
        <f t="shared" si="28"/>
        <v>0</v>
      </c>
      <c r="AE86" s="6"/>
      <c r="AF86" s="6">
        <f t="shared" si="29"/>
        <v>0</v>
      </c>
      <c r="AG86" s="6"/>
      <c r="AH86" s="6">
        <f t="shared" si="29"/>
        <v>0</v>
      </c>
      <c r="AI86" s="6"/>
      <c r="AJ86" s="6"/>
      <c r="AK86" s="6"/>
      <c r="AL86" s="6"/>
      <c r="AM86" s="6"/>
      <c r="AN86" s="6"/>
      <c r="AO86" s="6"/>
      <c r="AP86" s="6"/>
      <c r="AQ86" s="6">
        <f t="shared" si="30"/>
        <v>0</v>
      </c>
      <c r="AR86" s="6">
        <f t="shared" si="31"/>
        <v>0</v>
      </c>
    </row>
    <row r="87" spans="1:44" x14ac:dyDescent="0.25">
      <c r="A87" t="s">
        <v>107</v>
      </c>
      <c r="B87" s="6"/>
      <c r="C87" s="6"/>
      <c r="D87" s="6"/>
      <c r="E87" s="6">
        <f t="shared" si="19"/>
        <v>0</v>
      </c>
      <c r="F87" s="6">
        <f t="shared" si="20"/>
        <v>0</v>
      </c>
      <c r="G87" s="6"/>
      <c r="H87" s="6">
        <f t="shared" si="21"/>
        <v>0</v>
      </c>
      <c r="I87" s="6"/>
      <c r="J87" s="6">
        <f t="shared" si="21"/>
        <v>0</v>
      </c>
      <c r="K87" s="6"/>
      <c r="L87" s="6">
        <f t="shared" si="21"/>
        <v>0</v>
      </c>
      <c r="M87" s="6"/>
      <c r="N87" s="6">
        <f t="shared" si="21"/>
        <v>0</v>
      </c>
      <c r="O87" s="6"/>
      <c r="P87" s="6"/>
      <c r="Q87" s="6">
        <f t="shared" si="22"/>
        <v>0</v>
      </c>
      <c r="R87" s="6">
        <f t="shared" si="23"/>
        <v>0</v>
      </c>
      <c r="S87" s="6"/>
      <c r="T87" s="6"/>
      <c r="U87" s="6">
        <f t="shared" si="24"/>
        <v>0</v>
      </c>
      <c r="V87" s="6">
        <f t="shared" si="25"/>
        <v>0</v>
      </c>
      <c r="W87" s="6"/>
      <c r="X87" s="6">
        <f t="shared" si="26"/>
        <v>0</v>
      </c>
      <c r="Y87" s="6"/>
      <c r="Z87" s="6"/>
      <c r="AA87" s="6"/>
      <c r="AB87" s="6"/>
      <c r="AC87" s="6">
        <f t="shared" si="27"/>
        <v>0</v>
      </c>
      <c r="AD87" s="6">
        <f t="shared" si="28"/>
        <v>0</v>
      </c>
      <c r="AE87" s="6"/>
      <c r="AF87" s="6">
        <f t="shared" si="29"/>
        <v>0</v>
      </c>
      <c r="AG87" s="6"/>
      <c r="AH87" s="6">
        <f t="shared" si="29"/>
        <v>0</v>
      </c>
      <c r="AI87" s="6"/>
      <c r="AJ87" s="6"/>
      <c r="AK87" s="6"/>
      <c r="AL87" s="6"/>
      <c r="AM87" s="6"/>
      <c r="AN87" s="6"/>
      <c r="AO87" s="6"/>
      <c r="AP87" s="6"/>
      <c r="AQ87" s="6">
        <f t="shared" si="30"/>
        <v>0</v>
      </c>
      <c r="AR87" s="6">
        <f t="shared" si="31"/>
        <v>0</v>
      </c>
    </row>
    <row r="88" spans="1:44" x14ac:dyDescent="0.25">
      <c r="A88" t="s">
        <v>108</v>
      </c>
      <c r="B88" s="6">
        <v>2698641.35</v>
      </c>
      <c r="C88" s="6">
        <v>-1079456.54</v>
      </c>
      <c r="D88" s="6">
        <v>-135030</v>
      </c>
      <c r="E88" s="6">
        <f t="shared" si="19"/>
        <v>-1214486.54</v>
      </c>
      <c r="F88" s="6">
        <f t="shared" si="20"/>
        <v>1484154.81</v>
      </c>
      <c r="G88" s="6">
        <v>-135030</v>
      </c>
      <c r="H88" s="6">
        <f t="shared" si="21"/>
        <v>1349124.81</v>
      </c>
      <c r="I88" s="6">
        <v>-135030</v>
      </c>
      <c r="J88" s="6">
        <f t="shared" si="21"/>
        <v>1214094.81</v>
      </c>
      <c r="K88" s="6">
        <v>-135030</v>
      </c>
      <c r="L88" s="6">
        <f t="shared" si="21"/>
        <v>1079064.81</v>
      </c>
      <c r="M88" s="6">
        <v>-135030</v>
      </c>
      <c r="N88" s="6">
        <f t="shared" si="21"/>
        <v>944034.81</v>
      </c>
      <c r="O88" s="6">
        <v>0</v>
      </c>
      <c r="P88" s="6">
        <v>-135030</v>
      </c>
      <c r="Q88" s="6">
        <f t="shared" si="22"/>
        <v>-135030</v>
      </c>
      <c r="R88" s="6">
        <f t="shared" si="23"/>
        <v>809004.81</v>
      </c>
      <c r="S88" s="6">
        <v>0</v>
      </c>
      <c r="T88" s="6">
        <v>-135030</v>
      </c>
      <c r="U88" s="6">
        <f t="shared" si="24"/>
        <v>-135030</v>
      </c>
      <c r="V88" s="6">
        <f t="shared" si="25"/>
        <v>673974.81</v>
      </c>
      <c r="W88" s="6">
        <v>-135030</v>
      </c>
      <c r="X88" s="6">
        <f t="shared" si="26"/>
        <v>538944.81000000006</v>
      </c>
      <c r="Y88" s="6">
        <v>0</v>
      </c>
      <c r="Z88" s="6">
        <v>0</v>
      </c>
      <c r="AA88" s="6">
        <v>0</v>
      </c>
      <c r="AB88" s="6">
        <v>-135030</v>
      </c>
      <c r="AC88" s="6">
        <f t="shared" si="27"/>
        <v>-135030</v>
      </c>
      <c r="AD88" s="6">
        <f t="shared" si="28"/>
        <v>403914.81000000006</v>
      </c>
      <c r="AE88" s="6">
        <v>-135030</v>
      </c>
      <c r="AF88" s="6">
        <f t="shared" si="29"/>
        <v>268884.81000000006</v>
      </c>
      <c r="AG88" s="6">
        <v>-135030</v>
      </c>
      <c r="AH88" s="6">
        <f t="shared" si="29"/>
        <v>133854.81000000006</v>
      </c>
      <c r="AI88" s="6">
        <v>0</v>
      </c>
      <c r="AJ88" s="6">
        <v>-2776.9</v>
      </c>
      <c r="AK88" s="6">
        <v>0</v>
      </c>
      <c r="AL88" s="6">
        <v>0</v>
      </c>
      <c r="AM88" s="6">
        <v>0</v>
      </c>
      <c r="AN88" s="6">
        <v>1110.76</v>
      </c>
      <c r="AO88" s="6">
        <v>-133854.81</v>
      </c>
      <c r="AP88" s="6">
        <v>0</v>
      </c>
      <c r="AQ88" s="6">
        <f t="shared" si="30"/>
        <v>-135520.95000000001</v>
      </c>
      <c r="AR88" s="6">
        <f t="shared" si="31"/>
        <v>-1666.1399999999558</v>
      </c>
    </row>
    <row r="89" spans="1:44" x14ac:dyDescent="0.25">
      <c r="A89" t="s">
        <v>109</v>
      </c>
      <c r="B89" s="6">
        <v>-1079456.55</v>
      </c>
      <c r="C89" s="6">
        <v>1079456.55</v>
      </c>
      <c r="D89" s="6">
        <v>0</v>
      </c>
      <c r="E89" s="6">
        <f t="shared" si="19"/>
        <v>1079456.55</v>
      </c>
      <c r="F89" s="6">
        <f t="shared" si="20"/>
        <v>0</v>
      </c>
      <c r="G89" s="6">
        <v>0</v>
      </c>
      <c r="H89" s="6">
        <f t="shared" si="21"/>
        <v>0</v>
      </c>
      <c r="I89" s="6">
        <v>0</v>
      </c>
      <c r="J89" s="6">
        <f t="shared" si="21"/>
        <v>0</v>
      </c>
      <c r="K89" s="6">
        <v>0</v>
      </c>
      <c r="L89" s="6">
        <f t="shared" si="21"/>
        <v>0</v>
      </c>
      <c r="M89" s="6">
        <v>0</v>
      </c>
      <c r="N89" s="6">
        <f t="shared" si="21"/>
        <v>0</v>
      </c>
      <c r="O89" s="6">
        <v>0</v>
      </c>
      <c r="P89" s="6">
        <v>0</v>
      </c>
      <c r="Q89" s="6">
        <f t="shared" si="22"/>
        <v>0</v>
      </c>
      <c r="R89" s="6">
        <f t="shared" si="23"/>
        <v>0</v>
      </c>
      <c r="S89" s="6">
        <v>0</v>
      </c>
      <c r="T89" s="6">
        <v>0</v>
      </c>
      <c r="U89" s="6">
        <f t="shared" si="24"/>
        <v>0</v>
      </c>
      <c r="V89" s="6">
        <f t="shared" si="25"/>
        <v>0</v>
      </c>
      <c r="W89" s="6">
        <v>0</v>
      </c>
      <c r="X89" s="6">
        <f t="shared" si="26"/>
        <v>0</v>
      </c>
      <c r="Y89" s="6">
        <v>0</v>
      </c>
      <c r="Z89" s="6">
        <v>0</v>
      </c>
      <c r="AA89" s="6">
        <v>0</v>
      </c>
      <c r="AB89" s="6">
        <v>0</v>
      </c>
      <c r="AC89" s="6">
        <f t="shared" si="27"/>
        <v>0</v>
      </c>
      <c r="AD89" s="6">
        <f t="shared" si="28"/>
        <v>0</v>
      </c>
      <c r="AE89" s="6">
        <v>0</v>
      </c>
      <c r="AF89" s="6">
        <f t="shared" si="29"/>
        <v>0</v>
      </c>
      <c r="AG89" s="6">
        <v>0</v>
      </c>
      <c r="AH89" s="6">
        <f t="shared" si="29"/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f t="shared" si="30"/>
        <v>0</v>
      </c>
      <c r="AR89" s="6">
        <f t="shared" si="31"/>
        <v>0</v>
      </c>
    </row>
    <row r="90" spans="1:44" x14ac:dyDescent="0.25">
      <c r="A90" s="5" t="s">
        <v>110</v>
      </c>
      <c r="B90" s="7">
        <v>1619184.8</v>
      </c>
      <c r="C90" s="7">
        <v>0.01</v>
      </c>
      <c r="D90" s="7">
        <v>-135030</v>
      </c>
      <c r="E90" s="7">
        <f t="shared" si="19"/>
        <v>-135029.99</v>
      </c>
      <c r="F90" s="7">
        <f t="shared" si="20"/>
        <v>1484154.81</v>
      </c>
      <c r="G90" s="7">
        <v>-135030</v>
      </c>
      <c r="H90" s="7">
        <f t="shared" ref="H90:N105" si="32">F90+G90</f>
        <v>1349124.81</v>
      </c>
      <c r="I90" s="7">
        <v>-135030</v>
      </c>
      <c r="J90" s="7">
        <f t="shared" si="32"/>
        <v>1214094.81</v>
      </c>
      <c r="K90" s="7">
        <v>-135030</v>
      </c>
      <c r="L90" s="7">
        <f t="shared" si="32"/>
        <v>1079064.81</v>
      </c>
      <c r="M90" s="7">
        <v>-135030</v>
      </c>
      <c r="N90" s="7">
        <f t="shared" si="32"/>
        <v>944034.81</v>
      </c>
      <c r="O90" s="7">
        <v>0</v>
      </c>
      <c r="P90" s="7">
        <v>-135030</v>
      </c>
      <c r="Q90" s="7">
        <f t="shared" si="22"/>
        <v>-135030</v>
      </c>
      <c r="R90" s="7">
        <f t="shared" si="23"/>
        <v>809004.81</v>
      </c>
      <c r="S90" s="7">
        <v>0</v>
      </c>
      <c r="T90" s="7">
        <v>-135030</v>
      </c>
      <c r="U90" s="7">
        <f t="shared" si="24"/>
        <v>-135030</v>
      </c>
      <c r="V90" s="7">
        <f t="shared" si="25"/>
        <v>673974.81</v>
      </c>
      <c r="W90" s="7">
        <v>-135030</v>
      </c>
      <c r="X90" s="7">
        <f t="shared" si="26"/>
        <v>538944.81000000006</v>
      </c>
      <c r="Y90" s="7">
        <v>0</v>
      </c>
      <c r="Z90" s="7">
        <v>0</v>
      </c>
      <c r="AA90" s="7">
        <v>0</v>
      </c>
      <c r="AB90" s="7">
        <v>-135030</v>
      </c>
      <c r="AC90" s="7">
        <f t="shared" si="27"/>
        <v>-135030</v>
      </c>
      <c r="AD90" s="7">
        <f t="shared" si="28"/>
        <v>403914.81000000006</v>
      </c>
      <c r="AE90" s="7">
        <v>-135030</v>
      </c>
      <c r="AF90" s="7">
        <f t="shared" ref="AF90:AH105" si="33">AD90+AE90</f>
        <v>268884.81000000006</v>
      </c>
      <c r="AG90" s="7">
        <v>-135030</v>
      </c>
      <c r="AH90" s="7">
        <f t="shared" si="33"/>
        <v>133854.81000000006</v>
      </c>
      <c r="AI90" s="7">
        <v>0</v>
      </c>
      <c r="AJ90" s="7">
        <v>-2776.9</v>
      </c>
      <c r="AK90" s="7">
        <v>0</v>
      </c>
      <c r="AL90" s="7">
        <v>0</v>
      </c>
      <c r="AM90" s="7">
        <v>0</v>
      </c>
      <c r="AN90" s="7">
        <v>1110.76</v>
      </c>
      <c r="AO90" s="7">
        <v>-133854.81</v>
      </c>
      <c r="AP90" s="7">
        <v>0</v>
      </c>
      <c r="AQ90" s="7">
        <f t="shared" si="30"/>
        <v>-135520.95000000001</v>
      </c>
      <c r="AR90" s="7">
        <f t="shared" si="31"/>
        <v>-1666.1399999999558</v>
      </c>
    </row>
    <row r="91" spans="1:44" x14ac:dyDescent="0.25">
      <c r="A91" s="3" t="s">
        <v>29</v>
      </c>
      <c r="B91" s="6"/>
      <c r="C91" s="6"/>
      <c r="D91" s="6"/>
      <c r="E91" s="6">
        <f t="shared" si="19"/>
        <v>0</v>
      </c>
      <c r="F91" s="6">
        <f t="shared" si="20"/>
        <v>0</v>
      </c>
      <c r="G91" s="6"/>
      <c r="H91" s="6">
        <f t="shared" si="32"/>
        <v>0</v>
      </c>
      <c r="I91" s="6"/>
      <c r="J91" s="6">
        <f t="shared" si="32"/>
        <v>0</v>
      </c>
      <c r="K91" s="6"/>
      <c r="L91" s="6">
        <f t="shared" si="32"/>
        <v>0</v>
      </c>
      <c r="M91" s="6"/>
      <c r="N91" s="6">
        <f t="shared" si="32"/>
        <v>0</v>
      </c>
      <c r="O91" s="6"/>
      <c r="P91" s="6"/>
      <c r="Q91" s="6">
        <f t="shared" si="22"/>
        <v>0</v>
      </c>
      <c r="R91" s="6">
        <f t="shared" si="23"/>
        <v>0</v>
      </c>
      <c r="S91" s="6"/>
      <c r="T91" s="6"/>
      <c r="U91" s="6">
        <f t="shared" si="24"/>
        <v>0</v>
      </c>
      <c r="V91" s="6">
        <f t="shared" si="25"/>
        <v>0</v>
      </c>
      <c r="W91" s="6"/>
      <c r="X91" s="6">
        <f t="shared" si="26"/>
        <v>0</v>
      </c>
      <c r="Y91" s="6"/>
      <c r="Z91" s="6"/>
      <c r="AA91" s="6"/>
      <c r="AB91" s="6"/>
      <c r="AC91" s="6">
        <f t="shared" si="27"/>
        <v>0</v>
      </c>
      <c r="AD91" s="6">
        <f t="shared" si="28"/>
        <v>0</v>
      </c>
      <c r="AE91" s="6"/>
      <c r="AF91" s="6">
        <f t="shared" si="33"/>
        <v>0</v>
      </c>
      <c r="AG91" s="6"/>
      <c r="AH91" s="6">
        <f t="shared" si="33"/>
        <v>0</v>
      </c>
      <c r="AI91" s="6"/>
      <c r="AJ91" s="6"/>
      <c r="AK91" s="6"/>
      <c r="AL91" s="6"/>
      <c r="AM91" s="6"/>
      <c r="AN91" s="6"/>
      <c r="AO91" s="6"/>
      <c r="AP91" s="6"/>
      <c r="AQ91" s="6">
        <f t="shared" si="30"/>
        <v>0</v>
      </c>
      <c r="AR91" s="6">
        <f t="shared" si="31"/>
        <v>0</v>
      </c>
    </row>
    <row r="92" spans="1:44" x14ac:dyDescent="0.25">
      <c r="A92" t="s">
        <v>111</v>
      </c>
      <c r="B92" s="6"/>
      <c r="C92" s="6"/>
      <c r="D92" s="6"/>
      <c r="E92" s="6">
        <f t="shared" si="19"/>
        <v>0</v>
      </c>
      <c r="F92" s="6">
        <f t="shared" si="20"/>
        <v>0</v>
      </c>
      <c r="G92" s="6"/>
      <c r="H92" s="6">
        <f t="shared" si="32"/>
        <v>0</v>
      </c>
      <c r="I92" s="6"/>
      <c r="J92" s="6">
        <f t="shared" si="32"/>
        <v>0</v>
      </c>
      <c r="K92" s="6"/>
      <c r="L92" s="6">
        <f t="shared" si="32"/>
        <v>0</v>
      </c>
      <c r="M92" s="6"/>
      <c r="N92" s="6">
        <f t="shared" si="32"/>
        <v>0</v>
      </c>
      <c r="O92" s="6"/>
      <c r="P92" s="6"/>
      <c r="Q92" s="6">
        <f t="shared" si="22"/>
        <v>0</v>
      </c>
      <c r="R92" s="6">
        <f t="shared" si="23"/>
        <v>0</v>
      </c>
      <c r="S92" s="6"/>
      <c r="T92" s="6"/>
      <c r="U92" s="6">
        <f t="shared" si="24"/>
        <v>0</v>
      </c>
      <c r="V92" s="6">
        <f t="shared" si="25"/>
        <v>0</v>
      </c>
      <c r="W92" s="6"/>
      <c r="X92" s="6">
        <f t="shared" si="26"/>
        <v>0</v>
      </c>
      <c r="Y92" s="6"/>
      <c r="Z92" s="6"/>
      <c r="AA92" s="6"/>
      <c r="AB92" s="6"/>
      <c r="AC92" s="6">
        <f t="shared" si="27"/>
        <v>0</v>
      </c>
      <c r="AD92" s="6">
        <f t="shared" si="28"/>
        <v>0</v>
      </c>
      <c r="AE92" s="6"/>
      <c r="AF92" s="6">
        <f t="shared" si="33"/>
        <v>0</v>
      </c>
      <c r="AG92" s="6"/>
      <c r="AH92" s="6">
        <f t="shared" si="33"/>
        <v>0</v>
      </c>
      <c r="AI92" s="6"/>
      <c r="AJ92" s="6"/>
      <c r="AK92" s="6"/>
      <c r="AL92" s="6"/>
      <c r="AM92" s="6"/>
      <c r="AN92" s="6"/>
      <c r="AO92" s="6"/>
      <c r="AP92" s="6"/>
      <c r="AQ92" s="6">
        <f t="shared" si="30"/>
        <v>0</v>
      </c>
      <c r="AR92" s="6">
        <f t="shared" si="31"/>
        <v>0</v>
      </c>
    </row>
    <row r="93" spans="1:44" x14ac:dyDescent="0.25">
      <c r="A93" t="s">
        <v>112</v>
      </c>
      <c r="B93" s="6">
        <v>3180290.08</v>
      </c>
      <c r="C93" s="6">
        <v>-1610273.47</v>
      </c>
      <c r="D93" s="6">
        <v>-31504.77</v>
      </c>
      <c r="E93" s="6">
        <f t="shared" si="19"/>
        <v>-1641778.24</v>
      </c>
      <c r="F93" s="6">
        <f t="shared" si="20"/>
        <v>1538511.84</v>
      </c>
      <c r="G93" s="6">
        <v>-31504.79</v>
      </c>
      <c r="H93" s="6">
        <f t="shared" si="32"/>
        <v>1507007.05</v>
      </c>
      <c r="I93" s="6">
        <v>-31504.79</v>
      </c>
      <c r="J93" s="6">
        <f t="shared" si="32"/>
        <v>1475502.26</v>
      </c>
      <c r="K93" s="6">
        <v>-31504.77</v>
      </c>
      <c r="L93" s="6">
        <f t="shared" si="32"/>
        <v>1443997.49</v>
      </c>
      <c r="M93" s="6">
        <v>-31504.799999999999</v>
      </c>
      <c r="N93" s="6">
        <f t="shared" si="32"/>
        <v>1412492.69</v>
      </c>
      <c r="O93" s="6">
        <v>0</v>
      </c>
      <c r="P93" s="6">
        <v>-31504.78</v>
      </c>
      <c r="Q93" s="6">
        <f t="shared" si="22"/>
        <v>-31504.78</v>
      </c>
      <c r="R93" s="6">
        <f t="shared" si="23"/>
        <v>1380987.91</v>
      </c>
      <c r="S93" s="6">
        <v>0.01</v>
      </c>
      <c r="T93" s="6">
        <v>-31504.79</v>
      </c>
      <c r="U93" s="6">
        <f t="shared" si="24"/>
        <v>-31504.780000000002</v>
      </c>
      <c r="V93" s="6">
        <f t="shared" si="25"/>
        <v>1349483.13</v>
      </c>
      <c r="W93" s="6">
        <v>-31504.79</v>
      </c>
      <c r="X93" s="6">
        <f t="shared" si="26"/>
        <v>1317978.3399999999</v>
      </c>
      <c r="Y93" s="6">
        <v>0</v>
      </c>
      <c r="Z93" s="6">
        <v>0</v>
      </c>
      <c r="AA93" s="6">
        <v>0</v>
      </c>
      <c r="AB93" s="6">
        <v>-31504.78</v>
      </c>
      <c r="AC93" s="6">
        <f t="shared" si="27"/>
        <v>-31504.78</v>
      </c>
      <c r="AD93" s="6">
        <f t="shared" si="28"/>
        <v>1286473.5599999998</v>
      </c>
      <c r="AE93" s="6">
        <v>-31504.78</v>
      </c>
      <c r="AF93" s="6">
        <f t="shared" si="33"/>
        <v>1254968.7799999998</v>
      </c>
      <c r="AG93" s="6">
        <v>-31504.79</v>
      </c>
      <c r="AH93" s="6">
        <f t="shared" si="33"/>
        <v>1223463.9899999998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-31507.18</v>
      </c>
      <c r="AP93" s="6">
        <v>0</v>
      </c>
      <c r="AQ93" s="6">
        <f t="shared" si="30"/>
        <v>-31507.18</v>
      </c>
      <c r="AR93" s="6">
        <f t="shared" si="31"/>
        <v>1191956.8099999998</v>
      </c>
    </row>
    <row r="94" spans="1:44" x14ac:dyDescent="0.25">
      <c r="A94" t="s">
        <v>104</v>
      </c>
      <c r="B94" s="6">
        <v>0</v>
      </c>
      <c r="C94" s="6">
        <v>0</v>
      </c>
      <c r="D94" s="6">
        <v>0</v>
      </c>
      <c r="E94" s="6">
        <f t="shared" si="19"/>
        <v>0</v>
      </c>
      <c r="F94" s="6">
        <f t="shared" si="20"/>
        <v>0</v>
      </c>
      <c r="G94" s="6">
        <v>0</v>
      </c>
      <c r="H94" s="6">
        <f t="shared" si="32"/>
        <v>0</v>
      </c>
      <c r="I94" s="6">
        <v>-0.01</v>
      </c>
      <c r="J94" s="6">
        <f t="shared" si="32"/>
        <v>-0.01</v>
      </c>
      <c r="K94" s="6">
        <v>0</v>
      </c>
      <c r="L94" s="6">
        <f t="shared" si="32"/>
        <v>-0.01</v>
      </c>
      <c r="M94" s="6">
        <v>0</v>
      </c>
      <c r="N94" s="6">
        <f t="shared" si="32"/>
        <v>-0.01</v>
      </c>
      <c r="O94" s="6">
        <v>-0.01</v>
      </c>
      <c r="P94" s="6">
        <v>0.01</v>
      </c>
      <c r="Q94" s="6">
        <f t="shared" si="22"/>
        <v>0</v>
      </c>
      <c r="R94" s="6">
        <f t="shared" si="23"/>
        <v>-0.01</v>
      </c>
      <c r="S94" s="6">
        <v>0</v>
      </c>
      <c r="T94" s="6">
        <v>0</v>
      </c>
      <c r="U94" s="6">
        <f t="shared" si="24"/>
        <v>0</v>
      </c>
      <c r="V94" s="6">
        <f t="shared" si="25"/>
        <v>-0.01</v>
      </c>
      <c r="W94" s="6">
        <v>0</v>
      </c>
      <c r="X94" s="6">
        <f t="shared" si="26"/>
        <v>-0.01</v>
      </c>
      <c r="Y94" s="6">
        <v>0</v>
      </c>
      <c r="Z94" s="6">
        <v>0</v>
      </c>
      <c r="AA94" s="6">
        <v>0</v>
      </c>
      <c r="AB94" s="6">
        <v>0.01</v>
      </c>
      <c r="AC94" s="6">
        <f t="shared" si="27"/>
        <v>0.01</v>
      </c>
      <c r="AD94" s="6">
        <f t="shared" si="28"/>
        <v>0</v>
      </c>
      <c r="AE94" s="6">
        <v>0</v>
      </c>
      <c r="AF94" s="6">
        <f t="shared" si="33"/>
        <v>0</v>
      </c>
      <c r="AG94" s="6">
        <v>0</v>
      </c>
      <c r="AH94" s="6">
        <f t="shared" si="33"/>
        <v>0</v>
      </c>
      <c r="AI94" s="6">
        <v>0.01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-0.01</v>
      </c>
      <c r="AP94" s="6">
        <v>0</v>
      </c>
      <c r="AQ94" s="6">
        <f t="shared" si="30"/>
        <v>0</v>
      </c>
      <c r="AR94" s="6">
        <f t="shared" si="31"/>
        <v>0</v>
      </c>
    </row>
    <row r="95" spans="1:44" x14ac:dyDescent="0.25">
      <c r="A95" t="s">
        <v>105</v>
      </c>
      <c r="B95" s="6">
        <v>0</v>
      </c>
      <c r="C95" s="6">
        <v>0</v>
      </c>
      <c r="D95" s="6">
        <v>0</v>
      </c>
      <c r="E95" s="6">
        <f t="shared" si="19"/>
        <v>0</v>
      </c>
      <c r="F95" s="6">
        <f t="shared" si="20"/>
        <v>0</v>
      </c>
      <c r="G95" s="6">
        <v>0</v>
      </c>
      <c r="H95" s="6">
        <f t="shared" si="32"/>
        <v>0</v>
      </c>
      <c r="I95" s="6">
        <v>-0.01</v>
      </c>
      <c r="J95" s="6">
        <f t="shared" si="32"/>
        <v>-0.01</v>
      </c>
      <c r="K95" s="6">
        <v>0</v>
      </c>
      <c r="L95" s="6">
        <f t="shared" si="32"/>
        <v>-0.01</v>
      </c>
      <c r="M95" s="6">
        <v>0</v>
      </c>
      <c r="N95" s="6">
        <f t="shared" si="32"/>
        <v>-0.01</v>
      </c>
      <c r="O95" s="6">
        <v>-0.01</v>
      </c>
      <c r="P95" s="6">
        <v>0.02</v>
      </c>
      <c r="Q95" s="6">
        <f t="shared" si="22"/>
        <v>0.01</v>
      </c>
      <c r="R95" s="6">
        <f t="shared" si="23"/>
        <v>0</v>
      </c>
      <c r="S95" s="6">
        <v>0.01</v>
      </c>
      <c r="T95" s="6">
        <v>-0.01</v>
      </c>
      <c r="U95" s="6">
        <f t="shared" si="24"/>
        <v>0</v>
      </c>
      <c r="V95" s="6">
        <f t="shared" si="25"/>
        <v>0</v>
      </c>
      <c r="W95" s="6">
        <v>0</v>
      </c>
      <c r="X95" s="6">
        <f t="shared" si="26"/>
        <v>0</v>
      </c>
      <c r="Y95" s="6">
        <v>0</v>
      </c>
      <c r="Z95" s="6">
        <v>0</v>
      </c>
      <c r="AA95" s="6">
        <v>0</v>
      </c>
      <c r="AB95" s="6">
        <v>0</v>
      </c>
      <c r="AC95" s="6">
        <f t="shared" si="27"/>
        <v>0</v>
      </c>
      <c r="AD95" s="6">
        <f t="shared" si="28"/>
        <v>0</v>
      </c>
      <c r="AE95" s="6">
        <v>0</v>
      </c>
      <c r="AF95" s="6">
        <f t="shared" si="33"/>
        <v>0</v>
      </c>
      <c r="AG95" s="6">
        <v>0</v>
      </c>
      <c r="AH95" s="6">
        <f t="shared" si="33"/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0.01</v>
      </c>
      <c r="AO95" s="6">
        <v>0</v>
      </c>
      <c r="AP95" s="6">
        <v>0</v>
      </c>
      <c r="AQ95" s="6">
        <f t="shared" si="30"/>
        <v>0.01</v>
      </c>
      <c r="AR95" s="6">
        <f t="shared" si="31"/>
        <v>0.01</v>
      </c>
    </row>
    <row r="96" spans="1:44" x14ac:dyDescent="0.25">
      <c r="A96" t="s">
        <v>33</v>
      </c>
      <c r="B96" s="6">
        <v>-0.03</v>
      </c>
      <c r="C96" s="6">
        <v>0</v>
      </c>
      <c r="D96" s="6">
        <v>0</v>
      </c>
      <c r="E96" s="6">
        <f t="shared" si="19"/>
        <v>0</v>
      </c>
      <c r="F96" s="6">
        <f t="shared" si="20"/>
        <v>-0.03</v>
      </c>
      <c r="G96" s="6">
        <v>0</v>
      </c>
      <c r="H96" s="6">
        <f t="shared" si="32"/>
        <v>-0.03</v>
      </c>
      <c r="I96" s="6">
        <v>0</v>
      </c>
      <c r="J96" s="6">
        <f t="shared" si="32"/>
        <v>-0.03</v>
      </c>
      <c r="K96" s="6">
        <v>0</v>
      </c>
      <c r="L96" s="6">
        <f t="shared" si="32"/>
        <v>-0.03</v>
      </c>
      <c r="M96" s="6">
        <v>0</v>
      </c>
      <c r="N96" s="6">
        <f t="shared" si="32"/>
        <v>-0.03</v>
      </c>
      <c r="O96" s="6">
        <v>0</v>
      </c>
      <c r="P96" s="6">
        <v>0</v>
      </c>
      <c r="Q96" s="6">
        <f t="shared" si="22"/>
        <v>0</v>
      </c>
      <c r="R96" s="6">
        <f t="shared" si="23"/>
        <v>-0.03</v>
      </c>
      <c r="S96" s="6">
        <v>0</v>
      </c>
      <c r="T96" s="6">
        <v>0</v>
      </c>
      <c r="U96" s="6">
        <f t="shared" si="24"/>
        <v>0</v>
      </c>
      <c r="V96" s="6">
        <f t="shared" si="25"/>
        <v>-0.03</v>
      </c>
      <c r="W96" s="6">
        <v>0</v>
      </c>
      <c r="X96" s="6">
        <f t="shared" si="26"/>
        <v>-0.03</v>
      </c>
      <c r="Y96" s="6">
        <v>0</v>
      </c>
      <c r="Z96" s="6">
        <v>0</v>
      </c>
      <c r="AA96" s="6">
        <v>0</v>
      </c>
      <c r="AB96" s="6">
        <v>0</v>
      </c>
      <c r="AC96" s="6">
        <f t="shared" si="27"/>
        <v>0</v>
      </c>
      <c r="AD96" s="6">
        <f t="shared" si="28"/>
        <v>-0.03</v>
      </c>
      <c r="AE96" s="6">
        <v>0</v>
      </c>
      <c r="AF96" s="6">
        <f t="shared" si="33"/>
        <v>-0.03</v>
      </c>
      <c r="AG96" s="6">
        <v>0</v>
      </c>
      <c r="AH96" s="6">
        <f t="shared" si="33"/>
        <v>-0.03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f t="shared" si="30"/>
        <v>0</v>
      </c>
      <c r="AR96" s="6">
        <f t="shared" si="31"/>
        <v>-0.03</v>
      </c>
    </row>
    <row r="97" spans="1:44" x14ac:dyDescent="0.25">
      <c r="A97" t="s">
        <v>38</v>
      </c>
      <c r="B97" s="6">
        <v>0.01</v>
      </c>
      <c r="C97" s="6">
        <v>0</v>
      </c>
      <c r="D97" s="6">
        <v>0</v>
      </c>
      <c r="E97" s="6">
        <f t="shared" si="19"/>
        <v>0</v>
      </c>
      <c r="F97" s="6">
        <f t="shared" si="20"/>
        <v>0.01</v>
      </c>
      <c r="G97" s="6">
        <v>0</v>
      </c>
      <c r="H97" s="6">
        <f t="shared" si="32"/>
        <v>0.01</v>
      </c>
      <c r="I97" s="6">
        <v>-0.01</v>
      </c>
      <c r="J97" s="6">
        <f t="shared" si="32"/>
        <v>0</v>
      </c>
      <c r="K97" s="6">
        <v>0</v>
      </c>
      <c r="L97" s="6">
        <f t="shared" si="32"/>
        <v>0</v>
      </c>
      <c r="M97" s="6">
        <v>0</v>
      </c>
      <c r="N97" s="6">
        <f t="shared" si="32"/>
        <v>0</v>
      </c>
      <c r="O97" s="6">
        <v>-0.01</v>
      </c>
      <c r="P97" s="6">
        <v>0.01</v>
      </c>
      <c r="Q97" s="6">
        <f t="shared" si="22"/>
        <v>0</v>
      </c>
      <c r="R97" s="6">
        <f t="shared" si="23"/>
        <v>0</v>
      </c>
      <c r="S97" s="6">
        <v>0</v>
      </c>
      <c r="T97" s="6">
        <v>-0.01</v>
      </c>
      <c r="U97" s="6">
        <f t="shared" si="24"/>
        <v>-0.01</v>
      </c>
      <c r="V97" s="6">
        <f t="shared" si="25"/>
        <v>-0.01</v>
      </c>
      <c r="W97" s="6">
        <v>-0.01</v>
      </c>
      <c r="X97" s="6">
        <f t="shared" si="26"/>
        <v>-0.02</v>
      </c>
      <c r="Y97" s="6">
        <v>-0.02</v>
      </c>
      <c r="Z97" s="6">
        <v>0</v>
      </c>
      <c r="AA97" s="6">
        <v>0</v>
      </c>
      <c r="AB97" s="6">
        <v>0.04</v>
      </c>
      <c r="AC97" s="6">
        <f t="shared" si="27"/>
        <v>0.02</v>
      </c>
      <c r="AD97" s="6">
        <f t="shared" si="28"/>
        <v>0</v>
      </c>
      <c r="AE97" s="6">
        <v>0</v>
      </c>
      <c r="AF97" s="6">
        <f t="shared" si="33"/>
        <v>0</v>
      </c>
      <c r="AG97" s="6">
        <v>0</v>
      </c>
      <c r="AH97" s="6">
        <f t="shared" si="33"/>
        <v>0</v>
      </c>
      <c r="AI97" s="6">
        <v>0.02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-0.03</v>
      </c>
      <c r="AP97" s="6">
        <v>0</v>
      </c>
      <c r="AQ97" s="6">
        <f t="shared" si="30"/>
        <v>-9.9999999999999985E-3</v>
      </c>
      <c r="AR97" s="6">
        <f t="shared" si="31"/>
        <v>-9.9999999999999985E-3</v>
      </c>
    </row>
    <row r="98" spans="1:44" x14ac:dyDescent="0.25">
      <c r="A98" t="s">
        <v>39</v>
      </c>
      <c r="B98" s="6">
        <v>0</v>
      </c>
      <c r="C98" s="6">
        <v>0</v>
      </c>
      <c r="D98" s="6">
        <v>0</v>
      </c>
      <c r="E98" s="6">
        <f t="shared" si="19"/>
        <v>0</v>
      </c>
      <c r="F98" s="6">
        <f t="shared" si="20"/>
        <v>0</v>
      </c>
      <c r="G98" s="6">
        <v>0</v>
      </c>
      <c r="H98" s="6">
        <f t="shared" si="32"/>
        <v>0</v>
      </c>
      <c r="I98" s="6">
        <v>0</v>
      </c>
      <c r="J98" s="6">
        <f t="shared" si="32"/>
        <v>0</v>
      </c>
      <c r="K98" s="6">
        <v>0</v>
      </c>
      <c r="L98" s="6">
        <f t="shared" si="32"/>
        <v>0</v>
      </c>
      <c r="M98" s="6">
        <v>0</v>
      </c>
      <c r="N98" s="6">
        <f t="shared" si="32"/>
        <v>0</v>
      </c>
      <c r="O98" s="6">
        <v>0</v>
      </c>
      <c r="P98" s="6">
        <v>0</v>
      </c>
      <c r="Q98" s="6">
        <f t="shared" si="22"/>
        <v>0</v>
      </c>
      <c r="R98" s="6">
        <f t="shared" si="23"/>
        <v>0</v>
      </c>
      <c r="S98" s="6">
        <v>0</v>
      </c>
      <c r="T98" s="6">
        <v>0</v>
      </c>
      <c r="U98" s="6">
        <f t="shared" si="24"/>
        <v>0</v>
      </c>
      <c r="V98" s="6">
        <f t="shared" si="25"/>
        <v>0</v>
      </c>
      <c r="W98" s="6">
        <v>0</v>
      </c>
      <c r="X98" s="6">
        <f t="shared" si="26"/>
        <v>0</v>
      </c>
      <c r="Y98" s="6">
        <v>0</v>
      </c>
      <c r="Z98" s="6">
        <v>0</v>
      </c>
      <c r="AA98" s="6">
        <v>0</v>
      </c>
      <c r="AB98" s="6">
        <v>0</v>
      </c>
      <c r="AC98" s="6">
        <f t="shared" si="27"/>
        <v>0</v>
      </c>
      <c r="AD98" s="6">
        <f t="shared" si="28"/>
        <v>0</v>
      </c>
      <c r="AE98" s="6">
        <v>0</v>
      </c>
      <c r="AF98" s="6">
        <f t="shared" si="33"/>
        <v>0</v>
      </c>
      <c r="AG98" s="6">
        <v>0</v>
      </c>
      <c r="AH98" s="6">
        <f t="shared" si="33"/>
        <v>0</v>
      </c>
      <c r="AI98" s="6">
        <v>0.01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-0.01</v>
      </c>
      <c r="AP98" s="6">
        <v>0</v>
      </c>
      <c r="AQ98" s="6">
        <f t="shared" si="30"/>
        <v>0</v>
      </c>
      <c r="AR98" s="6">
        <f t="shared" si="31"/>
        <v>0</v>
      </c>
    </row>
    <row r="99" spans="1:44" x14ac:dyDescent="0.25">
      <c r="A99" t="s">
        <v>42</v>
      </c>
      <c r="B99" s="6">
        <v>0.01</v>
      </c>
      <c r="C99" s="6">
        <v>0</v>
      </c>
      <c r="D99" s="6">
        <v>0.01</v>
      </c>
      <c r="E99" s="6">
        <f t="shared" si="19"/>
        <v>0.01</v>
      </c>
      <c r="F99" s="6">
        <f t="shared" si="20"/>
        <v>0.02</v>
      </c>
      <c r="G99" s="6">
        <v>0</v>
      </c>
      <c r="H99" s="6">
        <f t="shared" si="32"/>
        <v>0.02</v>
      </c>
      <c r="I99" s="6">
        <v>0</v>
      </c>
      <c r="J99" s="6">
        <f t="shared" si="32"/>
        <v>0.02</v>
      </c>
      <c r="K99" s="6">
        <v>0</v>
      </c>
      <c r="L99" s="6">
        <f t="shared" si="32"/>
        <v>0.02</v>
      </c>
      <c r="M99" s="6">
        <v>-0.01</v>
      </c>
      <c r="N99" s="6">
        <f t="shared" si="32"/>
        <v>0.01</v>
      </c>
      <c r="O99" s="6">
        <v>0</v>
      </c>
      <c r="P99" s="6">
        <v>0.01</v>
      </c>
      <c r="Q99" s="6">
        <f t="shared" si="22"/>
        <v>0.01</v>
      </c>
      <c r="R99" s="6">
        <f t="shared" si="23"/>
        <v>0.02</v>
      </c>
      <c r="S99" s="6">
        <v>0.01</v>
      </c>
      <c r="T99" s="6">
        <v>-0.02</v>
      </c>
      <c r="U99" s="6">
        <f t="shared" si="24"/>
        <v>-0.01</v>
      </c>
      <c r="V99" s="6">
        <f t="shared" si="25"/>
        <v>0.01</v>
      </c>
      <c r="W99" s="6">
        <v>0.01</v>
      </c>
      <c r="X99" s="6">
        <f t="shared" si="26"/>
        <v>0.02</v>
      </c>
      <c r="Y99" s="6">
        <v>0</v>
      </c>
      <c r="Z99" s="6">
        <v>0</v>
      </c>
      <c r="AA99" s="6">
        <v>0</v>
      </c>
      <c r="AB99" s="6">
        <v>0</v>
      </c>
      <c r="AC99" s="6">
        <f t="shared" si="27"/>
        <v>0</v>
      </c>
      <c r="AD99" s="6">
        <f t="shared" si="28"/>
        <v>0.02</v>
      </c>
      <c r="AE99" s="6">
        <v>-0.01</v>
      </c>
      <c r="AF99" s="6">
        <f t="shared" si="33"/>
        <v>0.01</v>
      </c>
      <c r="AG99" s="6">
        <v>0.01</v>
      </c>
      <c r="AH99" s="6">
        <f t="shared" si="33"/>
        <v>0.02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-0.02</v>
      </c>
      <c r="AP99" s="6">
        <v>0</v>
      </c>
      <c r="AQ99" s="6">
        <f t="shared" si="30"/>
        <v>-0.02</v>
      </c>
      <c r="AR99" s="6">
        <f t="shared" si="31"/>
        <v>0</v>
      </c>
    </row>
    <row r="100" spans="1:44" x14ac:dyDescent="0.25">
      <c r="A100" t="s">
        <v>43</v>
      </c>
      <c r="B100" s="6">
        <v>0.03</v>
      </c>
      <c r="C100" s="6">
        <v>0</v>
      </c>
      <c r="D100" s="6">
        <v>0</v>
      </c>
      <c r="E100" s="6">
        <f t="shared" si="19"/>
        <v>0</v>
      </c>
      <c r="F100" s="6">
        <f t="shared" si="20"/>
        <v>0.03</v>
      </c>
      <c r="G100" s="6">
        <v>0</v>
      </c>
      <c r="H100" s="6">
        <f t="shared" si="32"/>
        <v>0.03</v>
      </c>
      <c r="I100" s="6">
        <v>-0.01</v>
      </c>
      <c r="J100" s="6">
        <f t="shared" si="32"/>
        <v>1.9999999999999997E-2</v>
      </c>
      <c r="K100" s="6">
        <v>0</v>
      </c>
      <c r="L100" s="6">
        <f t="shared" si="32"/>
        <v>1.9999999999999997E-2</v>
      </c>
      <c r="M100" s="6">
        <v>0</v>
      </c>
      <c r="N100" s="6">
        <f t="shared" si="32"/>
        <v>1.9999999999999997E-2</v>
      </c>
      <c r="O100" s="6">
        <v>-0.01</v>
      </c>
      <c r="P100" s="6">
        <v>0.02</v>
      </c>
      <c r="Q100" s="6">
        <f t="shared" si="22"/>
        <v>0.01</v>
      </c>
      <c r="R100" s="6">
        <f t="shared" si="23"/>
        <v>0.03</v>
      </c>
      <c r="S100" s="6">
        <v>0.01</v>
      </c>
      <c r="T100" s="6">
        <v>-0.03</v>
      </c>
      <c r="U100" s="6">
        <f t="shared" si="24"/>
        <v>-1.9999999999999997E-2</v>
      </c>
      <c r="V100" s="6">
        <f t="shared" si="25"/>
        <v>1.0000000000000002E-2</v>
      </c>
      <c r="W100" s="6">
        <v>0.02</v>
      </c>
      <c r="X100" s="6">
        <f t="shared" si="26"/>
        <v>3.0000000000000002E-2</v>
      </c>
      <c r="Y100" s="6">
        <v>0</v>
      </c>
      <c r="Z100" s="6">
        <v>0</v>
      </c>
      <c r="AA100" s="6">
        <v>0</v>
      </c>
      <c r="AB100" s="6">
        <v>0</v>
      </c>
      <c r="AC100" s="6">
        <f t="shared" si="27"/>
        <v>0</v>
      </c>
      <c r="AD100" s="6">
        <f t="shared" si="28"/>
        <v>3.0000000000000002E-2</v>
      </c>
      <c r="AE100" s="6">
        <v>-0.01</v>
      </c>
      <c r="AF100" s="6">
        <f t="shared" si="33"/>
        <v>2.0000000000000004E-2</v>
      </c>
      <c r="AG100" s="6">
        <v>0.01</v>
      </c>
      <c r="AH100" s="6">
        <f t="shared" si="33"/>
        <v>3.0000000000000006E-2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-0.01</v>
      </c>
      <c r="AP100" s="6">
        <v>0</v>
      </c>
      <c r="AQ100" s="6">
        <f t="shared" si="30"/>
        <v>-0.01</v>
      </c>
      <c r="AR100" s="6">
        <f t="shared" si="31"/>
        <v>2.0000000000000004E-2</v>
      </c>
    </row>
    <row r="101" spans="1:44" x14ac:dyDescent="0.25">
      <c r="A101" t="s">
        <v>44</v>
      </c>
      <c r="B101" s="6">
        <v>0</v>
      </c>
      <c r="C101" s="6">
        <v>0</v>
      </c>
      <c r="D101" s="6">
        <v>0</v>
      </c>
      <c r="E101" s="6">
        <f t="shared" si="19"/>
        <v>0</v>
      </c>
      <c r="F101" s="6">
        <f t="shared" si="20"/>
        <v>0</v>
      </c>
      <c r="G101" s="6">
        <v>0</v>
      </c>
      <c r="H101" s="6">
        <f t="shared" si="32"/>
        <v>0</v>
      </c>
      <c r="I101" s="6">
        <v>0.01</v>
      </c>
      <c r="J101" s="6">
        <f t="shared" si="32"/>
        <v>0.01</v>
      </c>
      <c r="K101" s="6">
        <v>0</v>
      </c>
      <c r="L101" s="6">
        <f t="shared" si="32"/>
        <v>0.01</v>
      </c>
      <c r="M101" s="6">
        <v>0</v>
      </c>
      <c r="N101" s="6">
        <f t="shared" si="32"/>
        <v>0.01</v>
      </c>
      <c r="O101" s="6">
        <v>0.01</v>
      </c>
      <c r="P101" s="6">
        <v>-0.02</v>
      </c>
      <c r="Q101" s="6">
        <f t="shared" si="22"/>
        <v>-0.01</v>
      </c>
      <c r="R101" s="6">
        <f t="shared" si="23"/>
        <v>0</v>
      </c>
      <c r="S101" s="6">
        <v>-0.02</v>
      </c>
      <c r="T101" s="6">
        <v>0.02</v>
      </c>
      <c r="U101" s="6">
        <f t="shared" si="24"/>
        <v>0</v>
      </c>
      <c r="V101" s="6">
        <f t="shared" si="25"/>
        <v>0</v>
      </c>
      <c r="W101" s="6">
        <v>0</v>
      </c>
      <c r="X101" s="6">
        <f t="shared" si="26"/>
        <v>0</v>
      </c>
      <c r="Y101" s="6">
        <v>0.01</v>
      </c>
      <c r="Z101" s="6">
        <v>0</v>
      </c>
      <c r="AA101" s="6">
        <v>0</v>
      </c>
      <c r="AB101" s="6">
        <v>0</v>
      </c>
      <c r="AC101" s="6">
        <f t="shared" si="27"/>
        <v>0.01</v>
      </c>
      <c r="AD101" s="6">
        <f t="shared" si="28"/>
        <v>0.01</v>
      </c>
      <c r="AE101" s="6">
        <v>0</v>
      </c>
      <c r="AF101" s="6">
        <f t="shared" si="33"/>
        <v>0.01</v>
      </c>
      <c r="AG101" s="6">
        <v>0</v>
      </c>
      <c r="AH101" s="6">
        <f t="shared" si="33"/>
        <v>0.01</v>
      </c>
      <c r="AI101" s="6">
        <v>0.01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-0.02</v>
      </c>
      <c r="AP101" s="6">
        <v>0</v>
      </c>
      <c r="AQ101" s="6">
        <f t="shared" si="30"/>
        <v>-0.01</v>
      </c>
      <c r="AR101" s="6">
        <f t="shared" si="31"/>
        <v>0</v>
      </c>
    </row>
    <row r="102" spans="1:44" x14ac:dyDescent="0.25">
      <c r="A102" t="s">
        <v>45</v>
      </c>
      <c r="B102" s="6">
        <v>-0.01</v>
      </c>
      <c r="C102" s="6">
        <v>0</v>
      </c>
      <c r="D102" s="6">
        <v>0</v>
      </c>
      <c r="E102" s="6">
        <f t="shared" si="19"/>
        <v>0</v>
      </c>
      <c r="F102" s="6">
        <f t="shared" si="20"/>
        <v>-0.01</v>
      </c>
      <c r="G102" s="6">
        <v>0</v>
      </c>
      <c r="H102" s="6">
        <f t="shared" si="32"/>
        <v>-0.01</v>
      </c>
      <c r="I102" s="6">
        <v>0</v>
      </c>
      <c r="J102" s="6">
        <f t="shared" si="32"/>
        <v>-0.01</v>
      </c>
      <c r="K102" s="6">
        <v>0</v>
      </c>
      <c r="L102" s="6">
        <f t="shared" si="32"/>
        <v>-0.01</v>
      </c>
      <c r="M102" s="6">
        <v>0</v>
      </c>
      <c r="N102" s="6">
        <f t="shared" si="32"/>
        <v>-0.01</v>
      </c>
      <c r="O102" s="6">
        <v>0</v>
      </c>
      <c r="P102" s="6">
        <v>0</v>
      </c>
      <c r="Q102" s="6">
        <f t="shared" si="22"/>
        <v>0</v>
      </c>
      <c r="R102" s="6">
        <f t="shared" si="23"/>
        <v>-0.01</v>
      </c>
      <c r="S102" s="6">
        <v>0</v>
      </c>
      <c r="T102" s="6">
        <v>0</v>
      </c>
      <c r="U102" s="6">
        <f t="shared" si="24"/>
        <v>0</v>
      </c>
      <c r="V102" s="6">
        <f t="shared" si="25"/>
        <v>-0.01</v>
      </c>
      <c r="W102" s="6">
        <v>0</v>
      </c>
      <c r="X102" s="6">
        <f t="shared" si="26"/>
        <v>-0.01</v>
      </c>
      <c r="Y102" s="6">
        <v>0</v>
      </c>
      <c r="Z102" s="6">
        <v>0</v>
      </c>
      <c r="AA102" s="6">
        <v>0</v>
      </c>
      <c r="AB102" s="6">
        <v>0.01</v>
      </c>
      <c r="AC102" s="6">
        <f t="shared" si="27"/>
        <v>0.01</v>
      </c>
      <c r="AD102" s="6">
        <f t="shared" si="28"/>
        <v>0</v>
      </c>
      <c r="AE102" s="6">
        <v>0</v>
      </c>
      <c r="AF102" s="6">
        <f t="shared" si="33"/>
        <v>0</v>
      </c>
      <c r="AG102" s="6">
        <v>0</v>
      </c>
      <c r="AH102" s="6">
        <f t="shared" si="33"/>
        <v>0</v>
      </c>
      <c r="AI102" s="6">
        <v>0.01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-0.01</v>
      </c>
      <c r="AP102" s="6">
        <v>0</v>
      </c>
      <c r="AQ102" s="6">
        <f t="shared" si="30"/>
        <v>0</v>
      </c>
      <c r="AR102" s="6">
        <f t="shared" si="31"/>
        <v>0</v>
      </c>
    </row>
    <row r="103" spans="1:44" x14ac:dyDescent="0.25">
      <c r="A103" t="s">
        <v>46</v>
      </c>
      <c r="B103" s="6">
        <v>-0.01</v>
      </c>
      <c r="C103" s="6">
        <v>0</v>
      </c>
      <c r="D103" s="6">
        <v>0</v>
      </c>
      <c r="E103" s="6">
        <f t="shared" si="19"/>
        <v>0</v>
      </c>
      <c r="F103" s="6">
        <f t="shared" si="20"/>
        <v>-0.01</v>
      </c>
      <c r="G103" s="6">
        <v>0</v>
      </c>
      <c r="H103" s="6">
        <f t="shared" si="32"/>
        <v>-0.01</v>
      </c>
      <c r="I103" s="6">
        <v>0</v>
      </c>
      <c r="J103" s="6">
        <f t="shared" si="32"/>
        <v>-0.01</v>
      </c>
      <c r="K103" s="6">
        <v>0</v>
      </c>
      <c r="L103" s="6">
        <f t="shared" si="32"/>
        <v>-0.01</v>
      </c>
      <c r="M103" s="6">
        <v>0</v>
      </c>
      <c r="N103" s="6">
        <f t="shared" si="32"/>
        <v>-0.01</v>
      </c>
      <c r="O103" s="6">
        <v>0</v>
      </c>
      <c r="P103" s="6">
        <v>0</v>
      </c>
      <c r="Q103" s="6">
        <f t="shared" si="22"/>
        <v>0</v>
      </c>
      <c r="R103" s="6">
        <f t="shared" si="23"/>
        <v>-0.01</v>
      </c>
      <c r="S103" s="6">
        <v>0</v>
      </c>
      <c r="T103" s="6">
        <v>0</v>
      </c>
      <c r="U103" s="6">
        <f t="shared" si="24"/>
        <v>0</v>
      </c>
      <c r="V103" s="6">
        <f t="shared" si="25"/>
        <v>-0.01</v>
      </c>
      <c r="W103" s="6">
        <v>0</v>
      </c>
      <c r="X103" s="6">
        <f t="shared" si="26"/>
        <v>-0.01</v>
      </c>
      <c r="Y103" s="6">
        <v>0</v>
      </c>
      <c r="Z103" s="6">
        <v>0</v>
      </c>
      <c r="AA103" s="6">
        <v>0</v>
      </c>
      <c r="AB103" s="6">
        <v>0</v>
      </c>
      <c r="AC103" s="6">
        <f t="shared" si="27"/>
        <v>0</v>
      </c>
      <c r="AD103" s="6">
        <f t="shared" si="28"/>
        <v>-0.01</v>
      </c>
      <c r="AE103" s="6">
        <v>0</v>
      </c>
      <c r="AF103" s="6">
        <f t="shared" si="33"/>
        <v>-0.01</v>
      </c>
      <c r="AG103" s="6">
        <v>0</v>
      </c>
      <c r="AH103" s="6">
        <f t="shared" si="33"/>
        <v>-0.01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f t="shared" si="30"/>
        <v>0</v>
      </c>
      <c r="AR103" s="6">
        <f t="shared" si="31"/>
        <v>-0.01</v>
      </c>
    </row>
    <row r="104" spans="1:44" x14ac:dyDescent="0.25">
      <c r="A104" t="s">
        <v>47</v>
      </c>
      <c r="B104" s="6">
        <v>0.01</v>
      </c>
      <c r="C104" s="6">
        <v>0</v>
      </c>
      <c r="D104" s="6">
        <v>0</v>
      </c>
      <c r="E104" s="6">
        <f t="shared" si="19"/>
        <v>0</v>
      </c>
      <c r="F104" s="6">
        <f t="shared" si="20"/>
        <v>0.01</v>
      </c>
      <c r="G104" s="6">
        <v>0</v>
      </c>
      <c r="H104" s="6">
        <f t="shared" si="32"/>
        <v>0.01</v>
      </c>
      <c r="I104" s="6">
        <v>0</v>
      </c>
      <c r="J104" s="6">
        <f t="shared" si="32"/>
        <v>0.01</v>
      </c>
      <c r="K104" s="6">
        <v>0</v>
      </c>
      <c r="L104" s="6">
        <f t="shared" si="32"/>
        <v>0.01</v>
      </c>
      <c r="M104" s="6">
        <v>0</v>
      </c>
      <c r="N104" s="6">
        <f t="shared" si="32"/>
        <v>0.01</v>
      </c>
      <c r="O104" s="6">
        <v>0</v>
      </c>
      <c r="P104" s="6">
        <v>0</v>
      </c>
      <c r="Q104" s="6">
        <f t="shared" si="22"/>
        <v>0</v>
      </c>
      <c r="R104" s="6">
        <f t="shared" si="23"/>
        <v>0.01</v>
      </c>
      <c r="S104" s="6">
        <v>0</v>
      </c>
      <c r="T104" s="6">
        <v>0</v>
      </c>
      <c r="U104" s="6">
        <f t="shared" si="24"/>
        <v>0</v>
      </c>
      <c r="V104" s="6">
        <f t="shared" si="25"/>
        <v>0.01</v>
      </c>
      <c r="W104" s="6">
        <v>0</v>
      </c>
      <c r="X104" s="6">
        <f t="shared" si="26"/>
        <v>0.01</v>
      </c>
      <c r="Y104" s="6">
        <v>0</v>
      </c>
      <c r="Z104" s="6">
        <v>0</v>
      </c>
      <c r="AA104" s="6">
        <v>0</v>
      </c>
      <c r="AB104" s="6">
        <v>-0.01</v>
      </c>
      <c r="AC104" s="6">
        <f t="shared" si="27"/>
        <v>-0.01</v>
      </c>
      <c r="AD104" s="6">
        <f t="shared" si="28"/>
        <v>0</v>
      </c>
      <c r="AE104" s="6">
        <v>0</v>
      </c>
      <c r="AF104" s="6">
        <f t="shared" si="33"/>
        <v>0</v>
      </c>
      <c r="AG104" s="6">
        <v>0.01</v>
      </c>
      <c r="AH104" s="6">
        <f t="shared" si="33"/>
        <v>0.01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f t="shared" si="30"/>
        <v>0</v>
      </c>
      <c r="AR104" s="6">
        <f t="shared" si="31"/>
        <v>0.01</v>
      </c>
    </row>
    <row r="105" spans="1:44" x14ac:dyDescent="0.25">
      <c r="A105" t="s">
        <v>48</v>
      </c>
      <c r="B105" s="6">
        <v>0.02</v>
      </c>
      <c r="C105" s="6">
        <v>0</v>
      </c>
      <c r="D105" s="6">
        <v>0.01</v>
      </c>
      <c r="E105" s="6">
        <f t="shared" si="19"/>
        <v>0.01</v>
      </c>
      <c r="F105" s="6">
        <f t="shared" si="20"/>
        <v>0.03</v>
      </c>
      <c r="G105" s="6">
        <v>-0.01</v>
      </c>
      <c r="H105" s="6">
        <f t="shared" si="32"/>
        <v>1.9999999999999997E-2</v>
      </c>
      <c r="I105" s="6">
        <v>0</v>
      </c>
      <c r="J105" s="6">
        <f t="shared" si="32"/>
        <v>1.9999999999999997E-2</v>
      </c>
      <c r="K105" s="6">
        <v>0</v>
      </c>
      <c r="L105" s="6">
        <f t="shared" si="32"/>
        <v>1.9999999999999997E-2</v>
      </c>
      <c r="M105" s="6">
        <v>0</v>
      </c>
      <c r="N105" s="6">
        <f t="shared" si="32"/>
        <v>1.9999999999999997E-2</v>
      </c>
      <c r="O105" s="6">
        <v>0</v>
      </c>
      <c r="P105" s="6">
        <v>0</v>
      </c>
      <c r="Q105" s="6">
        <f t="shared" si="22"/>
        <v>0</v>
      </c>
      <c r="R105" s="6">
        <f t="shared" si="23"/>
        <v>1.9999999999999997E-2</v>
      </c>
      <c r="S105" s="6">
        <v>0</v>
      </c>
      <c r="T105" s="6">
        <v>0</v>
      </c>
      <c r="U105" s="6">
        <f t="shared" si="24"/>
        <v>0</v>
      </c>
      <c r="V105" s="6">
        <f t="shared" si="25"/>
        <v>1.9999999999999997E-2</v>
      </c>
      <c r="W105" s="6">
        <v>0.01</v>
      </c>
      <c r="X105" s="6">
        <f t="shared" si="26"/>
        <v>0.03</v>
      </c>
      <c r="Y105" s="6">
        <v>0.01</v>
      </c>
      <c r="Z105" s="6">
        <v>0</v>
      </c>
      <c r="AA105" s="6">
        <v>0</v>
      </c>
      <c r="AB105" s="6">
        <v>-0.01</v>
      </c>
      <c r="AC105" s="6">
        <f t="shared" si="27"/>
        <v>0</v>
      </c>
      <c r="AD105" s="6">
        <f t="shared" si="28"/>
        <v>0.03</v>
      </c>
      <c r="AE105" s="6">
        <v>-0.01</v>
      </c>
      <c r="AF105" s="6">
        <f t="shared" si="33"/>
        <v>1.9999999999999997E-2</v>
      </c>
      <c r="AG105" s="6">
        <v>0</v>
      </c>
      <c r="AH105" s="6">
        <f t="shared" si="33"/>
        <v>1.9999999999999997E-2</v>
      </c>
      <c r="AI105" s="6">
        <v>-0.01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0.01</v>
      </c>
      <c r="AP105" s="6">
        <v>0</v>
      </c>
      <c r="AQ105" s="6">
        <f t="shared" si="30"/>
        <v>0</v>
      </c>
      <c r="AR105" s="6">
        <f t="shared" si="31"/>
        <v>1.9999999999999997E-2</v>
      </c>
    </row>
    <row r="106" spans="1:44" x14ac:dyDescent="0.25">
      <c r="A106" t="s">
        <v>50</v>
      </c>
      <c r="B106" s="6">
        <v>0</v>
      </c>
      <c r="C106" s="6">
        <v>0</v>
      </c>
      <c r="D106" s="6">
        <v>0</v>
      </c>
      <c r="E106" s="6">
        <f t="shared" si="19"/>
        <v>0</v>
      </c>
      <c r="F106" s="6">
        <f t="shared" si="20"/>
        <v>0</v>
      </c>
      <c r="G106" s="6">
        <v>0.01</v>
      </c>
      <c r="H106" s="6">
        <f t="shared" ref="H106:N121" si="34">F106+G106</f>
        <v>0.01</v>
      </c>
      <c r="I106" s="6">
        <v>-0.01</v>
      </c>
      <c r="J106" s="6">
        <f t="shared" si="34"/>
        <v>0</v>
      </c>
      <c r="K106" s="6">
        <v>0</v>
      </c>
      <c r="L106" s="6">
        <f t="shared" si="34"/>
        <v>0</v>
      </c>
      <c r="M106" s="6">
        <v>0</v>
      </c>
      <c r="N106" s="6">
        <f t="shared" si="34"/>
        <v>0</v>
      </c>
      <c r="O106" s="6">
        <v>0</v>
      </c>
      <c r="P106" s="6">
        <v>0</v>
      </c>
      <c r="Q106" s="6">
        <f t="shared" si="22"/>
        <v>0</v>
      </c>
      <c r="R106" s="6">
        <f t="shared" si="23"/>
        <v>0</v>
      </c>
      <c r="S106" s="6">
        <v>0</v>
      </c>
      <c r="T106" s="6">
        <v>0</v>
      </c>
      <c r="U106" s="6">
        <f t="shared" si="24"/>
        <v>0</v>
      </c>
      <c r="V106" s="6">
        <f t="shared" si="25"/>
        <v>0</v>
      </c>
      <c r="W106" s="6">
        <v>0</v>
      </c>
      <c r="X106" s="6">
        <f t="shared" si="26"/>
        <v>0</v>
      </c>
      <c r="Y106" s="6">
        <v>0</v>
      </c>
      <c r="Z106" s="6">
        <v>0</v>
      </c>
      <c r="AA106" s="6">
        <v>0</v>
      </c>
      <c r="AB106" s="6">
        <v>0</v>
      </c>
      <c r="AC106" s="6">
        <f t="shared" si="27"/>
        <v>0</v>
      </c>
      <c r="AD106" s="6">
        <f t="shared" si="28"/>
        <v>0</v>
      </c>
      <c r="AE106" s="6">
        <v>0</v>
      </c>
      <c r="AF106" s="6">
        <f t="shared" ref="AF106:AH121" si="35">AD106+AE106</f>
        <v>0</v>
      </c>
      <c r="AG106" s="6">
        <v>0</v>
      </c>
      <c r="AH106" s="6">
        <f t="shared" si="35"/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f t="shared" si="30"/>
        <v>0</v>
      </c>
      <c r="AR106" s="6">
        <f t="shared" si="31"/>
        <v>0</v>
      </c>
    </row>
    <row r="107" spans="1:44" x14ac:dyDescent="0.25">
      <c r="A107" t="s">
        <v>53</v>
      </c>
      <c r="B107" s="6">
        <v>0</v>
      </c>
      <c r="C107" s="6">
        <v>0</v>
      </c>
      <c r="D107" s="6">
        <v>0</v>
      </c>
      <c r="E107" s="6">
        <f t="shared" si="19"/>
        <v>0</v>
      </c>
      <c r="F107" s="6">
        <f t="shared" si="20"/>
        <v>0</v>
      </c>
      <c r="G107" s="6">
        <v>-0.01</v>
      </c>
      <c r="H107" s="6">
        <f t="shared" si="34"/>
        <v>-0.01</v>
      </c>
      <c r="I107" s="6">
        <v>0</v>
      </c>
      <c r="J107" s="6">
        <f t="shared" si="34"/>
        <v>-0.01</v>
      </c>
      <c r="K107" s="6">
        <v>0</v>
      </c>
      <c r="L107" s="6">
        <f t="shared" si="34"/>
        <v>-0.01</v>
      </c>
      <c r="M107" s="6">
        <v>0</v>
      </c>
      <c r="N107" s="6">
        <f t="shared" si="34"/>
        <v>-0.01</v>
      </c>
      <c r="O107" s="6">
        <v>-0.01</v>
      </c>
      <c r="P107" s="6">
        <v>0.02</v>
      </c>
      <c r="Q107" s="6">
        <f t="shared" si="22"/>
        <v>0.01</v>
      </c>
      <c r="R107" s="6">
        <f t="shared" si="23"/>
        <v>0</v>
      </c>
      <c r="S107" s="6">
        <v>0.01</v>
      </c>
      <c r="T107" s="6">
        <v>-0.01</v>
      </c>
      <c r="U107" s="6">
        <f t="shared" si="24"/>
        <v>0</v>
      </c>
      <c r="V107" s="6">
        <f t="shared" si="25"/>
        <v>0</v>
      </c>
      <c r="W107" s="6">
        <v>0</v>
      </c>
      <c r="X107" s="6">
        <f t="shared" si="26"/>
        <v>0</v>
      </c>
      <c r="Y107" s="6">
        <v>0</v>
      </c>
      <c r="Z107" s="6">
        <v>0</v>
      </c>
      <c r="AA107" s="6">
        <v>0</v>
      </c>
      <c r="AB107" s="6">
        <v>0</v>
      </c>
      <c r="AC107" s="6">
        <f t="shared" si="27"/>
        <v>0</v>
      </c>
      <c r="AD107" s="6">
        <f t="shared" si="28"/>
        <v>0</v>
      </c>
      <c r="AE107" s="6">
        <v>0</v>
      </c>
      <c r="AF107" s="6">
        <f t="shared" si="35"/>
        <v>0</v>
      </c>
      <c r="AG107" s="6">
        <v>-0.01</v>
      </c>
      <c r="AH107" s="6">
        <f t="shared" si="35"/>
        <v>-0.01</v>
      </c>
      <c r="AI107" s="6">
        <v>-0.01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0.02</v>
      </c>
      <c r="AP107" s="6">
        <v>0</v>
      </c>
      <c r="AQ107" s="6">
        <f t="shared" si="30"/>
        <v>0.01</v>
      </c>
      <c r="AR107" s="6">
        <f t="shared" si="31"/>
        <v>0</v>
      </c>
    </row>
    <row r="108" spans="1:44" x14ac:dyDescent="0.25">
      <c r="A108" t="s">
        <v>55</v>
      </c>
      <c r="B108" s="6">
        <v>0</v>
      </c>
      <c r="C108" s="6">
        <v>0</v>
      </c>
      <c r="D108" s="6">
        <v>0</v>
      </c>
      <c r="E108" s="6">
        <f t="shared" si="19"/>
        <v>0</v>
      </c>
      <c r="F108" s="6">
        <f t="shared" si="20"/>
        <v>0</v>
      </c>
      <c r="G108" s="6">
        <v>0.01</v>
      </c>
      <c r="H108" s="6">
        <f t="shared" si="34"/>
        <v>0.01</v>
      </c>
      <c r="I108" s="6">
        <v>0</v>
      </c>
      <c r="J108" s="6">
        <f t="shared" si="34"/>
        <v>0.01</v>
      </c>
      <c r="K108" s="6">
        <v>-0.01</v>
      </c>
      <c r="L108" s="6">
        <f t="shared" si="34"/>
        <v>0</v>
      </c>
      <c r="M108" s="6">
        <v>0</v>
      </c>
      <c r="N108" s="6">
        <f t="shared" si="34"/>
        <v>0</v>
      </c>
      <c r="O108" s="6">
        <v>0</v>
      </c>
      <c r="P108" s="6">
        <v>-0.02</v>
      </c>
      <c r="Q108" s="6">
        <f t="shared" si="22"/>
        <v>-0.02</v>
      </c>
      <c r="R108" s="6">
        <f t="shared" si="23"/>
        <v>-0.02</v>
      </c>
      <c r="S108" s="6">
        <v>-0.02</v>
      </c>
      <c r="T108" s="6">
        <v>0.05</v>
      </c>
      <c r="U108" s="6">
        <f t="shared" si="24"/>
        <v>3.0000000000000002E-2</v>
      </c>
      <c r="V108" s="6">
        <f t="shared" si="25"/>
        <v>1.0000000000000002E-2</v>
      </c>
      <c r="W108" s="6">
        <v>-0.01</v>
      </c>
      <c r="X108" s="6">
        <f t="shared" si="26"/>
        <v>0</v>
      </c>
      <c r="Y108" s="6">
        <v>0.02</v>
      </c>
      <c r="Z108" s="6">
        <v>0</v>
      </c>
      <c r="AA108" s="6">
        <v>0</v>
      </c>
      <c r="AB108" s="6">
        <v>-0.03</v>
      </c>
      <c r="AC108" s="6">
        <f t="shared" si="27"/>
        <v>-9.9999999999999985E-3</v>
      </c>
      <c r="AD108" s="6">
        <f t="shared" si="28"/>
        <v>-9.9999999999999985E-3</v>
      </c>
      <c r="AE108" s="6">
        <v>0.01</v>
      </c>
      <c r="AF108" s="6">
        <f t="shared" si="35"/>
        <v>0</v>
      </c>
      <c r="AG108" s="6">
        <v>-0.01</v>
      </c>
      <c r="AH108" s="6">
        <f t="shared" si="35"/>
        <v>-0.01</v>
      </c>
      <c r="AI108" s="6">
        <v>-0.01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0.02</v>
      </c>
      <c r="AP108" s="6">
        <v>-0.01</v>
      </c>
      <c r="AQ108" s="6">
        <f t="shared" si="30"/>
        <v>0</v>
      </c>
      <c r="AR108" s="6">
        <f t="shared" si="31"/>
        <v>-0.01</v>
      </c>
    </row>
    <row r="109" spans="1:44" x14ac:dyDescent="0.25">
      <c r="A109" t="s">
        <v>56</v>
      </c>
      <c r="B109" s="6">
        <v>0.01</v>
      </c>
      <c r="C109" s="6">
        <v>0</v>
      </c>
      <c r="D109" s="6">
        <v>0</v>
      </c>
      <c r="E109" s="6">
        <f t="shared" si="19"/>
        <v>0</v>
      </c>
      <c r="F109" s="6">
        <f t="shared" si="20"/>
        <v>0.01</v>
      </c>
      <c r="G109" s="6">
        <v>0</v>
      </c>
      <c r="H109" s="6">
        <f t="shared" si="34"/>
        <v>0.01</v>
      </c>
      <c r="I109" s="6">
        <v>0</v>
      </c>
      <c r="J109" s="6">
        <f t="shared" si="34"/>
        <v>0.01</v>
      </c>
      <c r="K109" s="6">
        <v>0</v>
      </c>
      <c r="L109" s="6">
        <f t="shared" si="34"/>
        <v>0.01</v>
      </c>
      <c r="M109" s="6">
        <v>0</v>
      </c>
      <c r="N109" s="6">
        <f t="shared" si="34"/>
        <v>0.01</v>
      </c>
      <c r="O109" s="6">
        <v>0</v>
      </c>
      <c r="P109" s="6">
        <v>0</v>
      </c>
      <c r="Q109" s="6">
        <f t="shared" si="22"/>
        <v>0</v>
      </c>
      <c r="R109" s="6">
        <f t="shared" si="23"/>
        <v>0.01</v>
      </c>
      <c r="S109" s="6">
        <v>0</v>
      </c>
      <c r="T109" s="6">
        <v>0</v>
      </c>
      <c r="U109" s="6">
        <f t="shared" si="24"/>
        <v>0</v>
      </c>
      <c r="V109" s="6">
        <f t="shared" si="25"/>
        <v>0.01</v>
      </c>
      <c r="W109" s="6">
        <v>0</v>
      </c>
      <c r="X109" s="6">
        <f t="shared" si="26"/>
        <v>0.01</v>
      </c>
      <c r="Y109" s="6">
        <v>0</v>
      </c>
      <c r="Z109" s="6">
        <v>0</v>
      </c>
      <c r="AA109" s="6">
        <v>0</v>
      </c>
      <c r="AB109" s="6">
        <v>0</v>
      </c>
      <c r="AC109" s="6">
        <f t="shared" si="27"/>
        <v>0</v>
      </c>
      <c r="AD109" s="6">
        <f t="shared" si="28"/>
        <v>0.01</v>
      </c>
      <c r="AE109" s="6">
        <v>0</v>
      </c>
      <c r="AF109" s="6">
        <f t="shared" si="35"/>
        <v>0.01</v>
      </c>
      <c r="AG109" s="6">
        <v>0</v>
      </c>
      <c r="AH109" s="6">
        <f t="shared" si="35"/>
        <v>0.01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f t="shared" si="30"/>
        <v>0</v>
      </c>
      <c r="AR109" s="6">
        <f t="shared" si="31"/>
        <v>0.01</v>
      </c>
    </row>
    <row r="110" spans="1:44" x14ac:dyDescent="0.25">
      <c r="A110" t="s">
        <v>57</v>
      </c>
      <c r="B110" s="6">
        <v>-0.01</v>
      </c>
      <c r="C110" s="6">
        <v>0</v>
      </c>
      <c r="D110" s="6">
        <v>0</v>
      </c>
      <c r="E110" s="6">
        <f t="shared" si="19"/>
        <v>0</v>
      </c>
      <c r="F110" s="6">
        <f t="shared" si="20"/>
        <v>-0.01</v>
      </c>
      <c r="G110" s="6">
        <v>0.01</v>
      </c>
      <c r="H110" s="6">
        <f t="shared" si="34"/>
        <v>0</v>
      </c>
      <c r="I110" s="6">
        <v>-0.01</v>
      </c>
      <c r="J110" s="6">
        <f t="shared" si="34"/>
        <v>-0.01</v>
      </c>
      <c r="K110" s="6">
        <v>0</v>
      </c>
      <c r="L110" s="6">
        <f t="shared" si="34"/>
        <v>-0.01</v>
      </c>
      <c r="M110" s="6">
        <v>0.01</v>
      </c>
      <c r="N110" s="6">
        <f t="shared" si="34"/>
        <v>0</v>
      </c>
      <c r="O110" s="6">
        <v>0.01</v>
      </c>
      <c r="P110" s="6">
        <v>-0.04</v>
      </c>
      <c r="Q110" s="6">
        <f t="shared" si="22"/>
        <v>-0.03</v>
      </c>
      <c r="R110" s="6">
        <f t="shared" si="23"/>
        <v>-0.03</v>
      </c>
      <c r="S110" s="6">
        <v>-0.03</v>
      </c>
      <c r="T110" s="6">
        <v>0.06</v>
      </c>
      <c r="U110" s="6">
        <f t="shared" si="24"/>
        <v>0.03</v>
      </c>
      <c r="V110" s="6">
        <f t="shared" si="25"/>
        <v>0</v>
      </c>
      <c r="W110" s="6">
        <v>0</v>
      </c>
      <c r="X110" s="6">
        <f t="shared" si="26"/>
        <v>0</v>
      </c>
      <c r="Y110" s="6">
        <v>0.03</v>
      </c>
      <c r="Z110" s="6">
        <v>0</v>
      </c>
      <c r="AA110" s="6">
        <v>0</v>
      </c>
      <c r="AB110" s="6">
        <v>-0.06</v>
      </c>
      <c r="AC110" s="6">
        <f t="shared" si="27"/>
        <v>-0.03</v>
      </c>
      <c r="AD110" s="6">
        <f t="shared" si="28"/>
        <v>-0.03</v>
      </c>
      <c r="AE110" s="6">
        <v>0.03</v>
      </c>
      <c r="AF110" s="6">
        <f t="shared" si="35"/>
        <v>0</v>
      </c>
      <c r="AG110" s="6">
        <v>0</v>
      </c>
      <c r="AH110" s="6">
        <f t="shared" si="35"/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6">
        <v>0</v>
      </c>
      <c r="AO110" s="6">
        <v>-0.01</v>
      </c>
      <c r="AP110" s="6">
        <v>0</v>
      </c>
      <c r="AQ110" s="6">
        <f t="shared" si="30"/>
        <v>-0.01</v>
      </c>
      <c r="AR110" s="6">
        <f t="shared" si="31"/>
        <v>-0.01</v>
      </c>
    </row>
    <row r="111" spans="1:44" x14ac:dyDescent="0.25">
      <c r="A111" t="s">
        <v>59</v>
      </c>
      <c r="B111" s="6">
        <v>0.01</v>
      </c>
      <c r="C111" s="6">
        <v>0</v>
      </c>
      <c r="D111" s="6">
        <v>0</v>
      </c>
      <c r="E111" s="6">
        <f t="shared" si="19"/>
        <v>0</v>
      </c>
      <c r="F111" s="6">
        <f t="shared" si="20"/>
        <v>0.01</v>
      </c>
      <c r="G111" s="6">
        <v>0.01</v>
      </c>
      <c r="H111" s="6">
        <f t="shared" si="34"/>
        <v>0.02</v>
      </c>
      <c r="I111" s="6">
        <v>0</v>
      </c>
      <c r="J111" s="6">
        <f t="shared" si="34"/>
        <v>0.02</v>
      </c>
      <c r="K111" s="6">
        <v>0</v>
      </c>
      <c r="L111" s="6">
        <f t="shared" si="34"/>
        <v>0.02</v>
      </c>
      <c r="M111" s="6">
        <v>0</v>
      </c>
      <c r="N111" s="6">
        <f t="shared" si="34"/>
        <v>0.02</v>
      </c>
      <c r="O111" s="6">
        <v>0.01</v>
      </c>
      <c r="P111" s="6">
        <v>-0.01</v>
      </c>
      <c r="Q111" s="6">
        <f t="shared" si="22"/>
        <v>0</v>
      </c>
      <c r="R111" s="6">
        <f t="shared" si="23"/>
        <v>0.02</v>
      </c>
      <c r="S111" s="6">
        <v>0</v>
      </c>
      <c r="T111" s="6">
        <v>-0.01</v>
      </c>
      <c r="U111" s="6">
        <f t="shared" si="24"/>
        <v>-0.01</v>
      </c>
      <c r="V111" s="6">
        <f t="shared" si="25"/>
        <v>0.01</v>
      </c>
      <c r="W111" s="6">
        <v>0</v>
      </c>
      <c r="X111" s="6">
        <f t="shared" si="26"/>
        <v>0.01</v>
      </c>
      <c r="Y111" s="6">
        <v>-0.01</v>
      </c>
      <c r="Z111" s="6">
        <v>0</v>
      </c>
      <c r="AA111" s="6">
        <v>0</v>
      </c>
      <c r="AB111" s="6">
        <v>0.02</v>
      </c>
      <c r="AC111" s="6">
        <f t="shared" si="27"/>
        <v>0.01</v>
      </c>
      <c r="AD111" s="6">
        <f t="shared" si="28"/>
        <v>0.02</v>
      </c>
      <c r="AE111" s="6">
        <v>0</v>
      </c>
      <c r="AF111" s="6">
        <f t="shared" si="35"/>
        <v>0.02</v>
      </c>
      <c r="AG111" s="6">
        <v>0</v>
      </c>
      <c r="AH111" s="6">
        <f t="shared" si="35"/>
        <v>0.02</v>
      </c>
      <c r="AI111" s="6">
        <v>0.01</v>
      </c>
      <c r="AJ111" s="6">
        <v>0</v>
      </c>
      <c r="AK111" s="6">
        <v>0</v>
      </c>
      <c r="AL111" s="6">
        <v>0</v>
      </c>
      <c r="AM111" s="6">
        <v>0</v>
      </c>
      <c r="AN111" s="6">
        <v>0</v>
      </c>
      <c r="AO111" s="6">
        <v>-0.02</v>
      </c>
      <c r="AP111" s="6">
        <v>0</v>
      </c>
      <c r="AQ111" s="6">
        <f t="shared" si="30"/>
        <v>-0.01</v>
      </c>
      <c r="AR111" s="6">
        <f t="shared" si="31"/>
        <v>0.01</v>
      </c>
    </row>
    <row r="112" spans="1:44" x14ac:dyDescent="0.25">
      <c r="A112" t="s">
        <v>113</v>
      </c>
      <c r="B112" s="6">
        <v>0.02</v>
      </c>
      <c r="C112" s="6">
        <v>0</v>
      </c>
      <c r="D112" s="6">
        <v>0</v>
      </c>
      <c r="E112" s="6">
        <f t="shared" si="19"/>
        <v>0</v>
      </c>
      <c r="F112" s="6">
        <f t="shared" si="20"/>
        <v>0.02</v>
      </c>
      <c r="G112" s="6">
        <v>0</v>
      </c>
      <c r="H112" s="6">
        <f t="shared" si="34"/>
        <v>0.02</v>
      </c>
      <c r="I112" s="6">
        <v>0</v>
      </c>
      <c r="J112" s="6">
        <f t="shared" si="34"/>
        <v>0.02</v>
      </c>
      <c r="K112" s="6">
        <v>0</v>
      </c>
      <c r="L112" s="6">
        <f t="shared" si="34"/>
        <v>0.02</v>
      </c>
      <c r="M112" s="6">
        <v>0</v>
      </c>
      <c r="N112" s="6">
        <f t="shared" si="34"/>
        <v>0.02</v>
      </c>
      <c r="O112" s="6">
        <v>0</v>
      </c>
      <c r="P112" s="6">
        <v>0</v>
      </c>
      <c r="Q112" s="6">
        <f t="shared" si="22"/>
        <v>0</v>
      </c>
      <c r="R112" s="6">
        <f t="shared" si="23"/>
        <v>0.02</v>
      </c>
      <c r="S112" s="6">
        <v>0</v>
      </c>
      <c r="T112" s="6">
        <v>0</v>
      </c>
      <c r="U112" s="6">
        <f t="shared" si="24"/>
        <v>0</v>
      </c>
      <c r="V112" s="6">
        <f t="shared" si="25"/>
        <v>0.02</v>
      </c>
      <c r="W112" s="6">
        <v>0</v>
      </c>
      <c r="X112" s="6">
        <f t="shared" si="26"/>
        <v>0.02</v>
      </c>
      <c r="Y112" s="6">
        <v>0</v>
      </c>
      <c r="Z112" s="6">
        <v>0</v>
      </c>
      <c r="AA112" s="6">
        <v>0</v>
      </c>
      <c r="AB112" s="6">
        <v>0</v>
      </c>
      <c r="AC112" s="6">
        <f t="shared" si="27"/>
        <v>0</v>
      </c>
      <c r="AD112" s="6">
        <f t="shared" si="28"/>
        <v>0.02</v>
      </c>
      <c r="AE112" s="6">
        <v>0</v>
      </c>
      <c r="AF112" s="6">
        <f t="shared" si="35"/>
        <v>0.02</v>
      </c>
      <c r="AG112" s="6">
        <v>0</v>
      </c>
      <c r="AH112" s="6">
        <f t="shared" si="35"/>
        <v>0.02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f t="shared" si="30"/>
        <v>0</v>
      </c>
      <c r="AR112" s="6">
        <f t="shared" si="31"/>
        <v>0.02</v>
      </c>
    </row>
    <row r="113" spans="1:44" x14ac:dyDescent="0.25">
      <c r="A113" t="s">
        <v>65</v>
      </c>
      <c r="B113" s="6">
        <v>0</v>
      </c>
      <c r="C113" s="6">
        <v>0</v>
      </c>
      <c r="D113" s="6">
        <v>0</v>
      </c>
      <c r="E113" s="6">
        <f t="shared" si="19"/>
        <v>0</v>
      </c>
      <c r="F113" s="6">
        <f t="shared" si="20"/>
        <v>0</v>
      </c>
      <c r="G113" s="6">
        <v>0</v>
      </c>
      <c r="H113" s="6">
        <f t="shared" si="34"/>
        <v>0</v>
      </c>
      <c r="I113" s="6">
        <v>0</v>
      </c>
      <c r="J113" s="6">
        <f t="shared" si="34"/>
        <v>0</v>
      </c>
      <c r="K113" s="6">
        <v>0</v>
      </c>
      <c r="L113" s="6">
        <f t="shared" si="34"/>
        <v>0</v>
      </c>
      <c r="M113" s="6">
        <v>0</v>
      </c>
      <c r="N113" s="6">
        <f t="shared" si="34"/>
        <v>0</v>
      </c>
      <c r="O113" s="6">
        <v>0</v>
      </c>
      <c r="P113" s="6">
        <v>0</v>
      </c>
      <c r="Q113" s="6">
        <f t="shared" si="22"/>
        <v>0</v>
      </c>
      <c r="R113" s="6">
        <f t="shared" si="23"/>
        <v>0</v>
      </c>
      <c r="S113" s="6">
        <v>0</v>
      </c>
      <c r="T113" s="6">
        <v>-0.01</v>
      </c>
      <c r="U113" s="6">
        <f t="shared" si="24"/>
        <v>-0.01</v>
      </c>
      <c r="V113" s="6">
        <f t="shared" si="25"/>
        <v>-0.01</v>
      </c>
      <c r="W113" s="6">
        <v>0.01</v>
      </c>
      <c r="X113" s="6">
        <f t="shared" si="26"/>
        <v>0</v>
      </c>
      <c r="Y113" s="6">
        <v>0</v>
      </c>
      <c r="Z113" s="6">
        <v>0</v>
      </c>
      <c r="AA113" s="6">
        <v>0</v>
      </c>
      <c r="AB113" s="6">
        <v>0</v>
      </c>
      <c r="AC113" s="6">
        <f t="shared" si="27"/>
        <v>0</v>
      </c>
      <c r="AD113" s="6">
        <f t="shared" si="28"/>
        <v>0</v>
      </c>
      <c r="AE113" s="6">
        <v>0</v>
      </c>
      <c r="AF113" s="6">
        <f t="shared" si="35"/>
        <v>0</v>
      </c>
      <c r="AG113" s="6">
        <v>-0.01</v>
      </c>
      <c r="AH113" s="6">
        <f t="shared" si="35"/>
        <v>-0.01</v>
      </c>
      <c r="AI113" s="6">
        <v>-0.01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0.02</v>
      </c>
      <c r="AP113" s="6">
        <v>0</v>
      </c>
      <c r="AQ113" s="6">
        <f t="shared" si="30"/>
        <v>0.01</v>
      </c>
      <c r="AR113" s="6">
        <f t="shared" si="31"/>
        <v>0</v>
      </c>
    </row>
    <row r="114" spans="1:44" x14ac:dyDescent="0.25">
      <c r="A114" t="s">
        <v>114</v>
      </c>
      <c r="B114" s="6">
        <v>0.03</v>
      </c>
      <c r="C114" s="6">
        <v>0</v>
      </c>
      <c r="D114" s="6">
        <v>-0.03</v>
      </c>
      <c r="E114" s="6">
        <f t="shared" si="19"/>
        <v>-0.03</v>
      </c>
      <c r="F114" s="6">
        <f t="shared" si="20"/>
        <v>0</v>
      </c>
      <c r="G114" s="6">
        <v>0</v>
      </c>
      <c r="H114" s="6">
        <f t="shared" si="34"/>
        <v>0</v>
      </c>
      <c r="I114" s="6">
        <v>0</v>
      </c>
      <c r="J114" s="6">
        <f t="shared" si="34"/>
        <v>0</v>
      </c>
      <c r="K114" s="6">
        <v>0</v>
      </c>
      <c r="L114" s="6">
        <f t="shared" si="34"/>
        <v>0</v>
      </c>
      <c r="M114" s="6">
        <v>0</v>
      </c>
      <c r="N114" s="6">
        <f t="shared" si="34"/>
        <v>0</v>
      </c>
      <c r="O114" s="6">
        <v>0</v>
      </c>
      <c r="P114" s="6">
        <v>0</v>
      </c>
      <c r="Q114" s="6">
        <f t="shared" si="22"/>
        <v>0</v>
      </c>
      <c r="R114" s="6">
        <f t="shared" si="23"/>
        <v>0</v>
      </c>
      <c r="S114" s="6">
        <v>0</v>
      </c>
      <c r="T114" s="6">
        <v>0</v>
      </c>
      <c r="U114" s="6">
        <f t="shared" si="24"/>
        <v>0</v>
      </c>
      <c r="V114" s="6">
        <f t="shared" si="25"/>
        <v>0</v>
      </c>
      <c r="W114" s="6">
        <v>0</v>
      </c>
      <c r="X114" s="6">
        <f t="shared" si="26"/>
        <v>0</v>
      </c>
      <c r="Y114" s="6">
        <v>0</v>
      </c>
      <c r="Z114" s="6">
        <v>0</v>
      </c>
      <c r="AA114" s="6">
        <v>0</v>
      </c>
      <c r="AB114" s="6">
        <v>0</v>
      </c>
      <c r="AC114" s="6">
        <f t="shared" si="27"/>
        <v>0</v>
      </c>
      <c r="AD114" s="6">
        <f t="shared" si="28"/>
        <v>0</v>
      </c>
      <c r="AE114" s="6">
        <v>0</v>
      </c>
      <c r="AF114" s="6">
        <f t="shared" si="35"/>
        <v>0</v>
      </c>
      <c r="AG114" s="6">
        <v>0</v>
      </c>
      <c r="AH114" s="6">
        <f t="shared" si="35"/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f t="shared" si="30"/>
        <v>0</v>
      </c>
      <c r="AR114" s="6">
        <f t="shared" si="31"/>
        <v>0</v>
      </c>
    </row>
    <row r="115" spans="1:44" x14ac:dyDescent="0.25">
      <c r="A115" t="s">
        <v>115</v>
      </c>
      <c r="B115" s="6">
        <v>0.01</v>
      </c>
      <c r="C115" s="6">
        <v>0</v>
      </c>
      <c r="D115" s="6">
        <v>0</v>
      </c>
      <c r="E115" s="6">
        <f t="shared" si="19"/>
        <v>0</v>
      </c>
      <c r="F115" s="6">
        <f t="shared" si="20"/>
        <v>0.01</v>
      </c>
      <c r="G115" s="6">
        <v>0</v>
      </c>
      <c r="H115" s="6">
        <f t="shared" si="34"/>
        <v>0.01</v>
      </c>
      <c r="I115" s="6">
        <v>0</v>
      </c>
      <c r="J115" s="6">
        <f t="shared" si="34"/>
        <v>0.01</v>
      </c>
      <c r="K115" s="6">
        <v>0</v>
      </c>
      <c r="L115" s="6">
        <f t="shared" si="34"/>
        <v>0.01</v>
      </c>
      <c r="M115" s="6">
        <v>0</v>
      </c>
      <c r="N115" s="6">
        <f t="shared" si="34"/>
        <v>0.01</v>
      </c>
      <c r="O115" s="6">
        <v>0</v>
      </c>
      <c r="P115" s="6">
        <v>0</v>
      </c>
      <c r="Q115" s="6">
        <f t="shared" si="22"/>
        <v>0</v>
      </c>
      <c r="R115" s="6">
        <f t="shared" si="23"/>
        <v>0.01</v>
      </c>
      <c r="S115" s="6">
        <v>0</v>
      </c>
      <c r="T115" s="6">
        <v>0</v>
      </c>
      <c r="U115" s="6">
        <f t="shared" si="24"/>
        <v>0</v>
      </c>
      <c r="V115" s="6">
        <f t="shared" si="25"/>
        <v>0.01</v>
      </c>
      <c r="W115" s="6">
        <v>0</v>
      </c>
      <c r="X115" s="6">
        <f t="shared" si="26"/>
        <v>0.01</v>
      </c>
      <c r="Y115" s="6">
        <v>0</v>
      </c>
      <c r="Z115" s="6">
        <v>0</v>
      </c>
      <c r="AA115" s="6">
        <v>0</v>
      </c>
      <c r="AB115" s="6">
        <v>0</v>
      </c>
      <c r="AC115" s="6">
        <f t="shared" si="27"/>
        <v>0</v>
      </c>
      <c r="AD115" s="6">
        <f t="shared" si="28"/>
        <v>0.01</v>
      </c>
      <c r="AE115" s="6">
        <v>0</v>
      </c>
      <c r="AF115" s="6">
        <f t="shared" si="35"/>
        <v>0.01</v>
      </c>
      <c r="AG115" s="6">
        <v>0</v>
      </c>
      <c r="AH115" s="6">
        <f t="shared" si="35"/>
        <v>0.01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f t="shared" si="30"/>
        <v>0</v>
      </c>
      <c r="AR115" s="6">
        <f t="shared" si="31"/>
        <v>0.01</v>
      </c>
    </row>
    <row r="116" spans="1:44" x14ac:dyDescent="0.25">
      <c r="A116" t="s">
        <v>116</v>
      </c>
      <c r="B116" s="6">
        <v>-0.01</v>
      </c>
      <c r="C116" s="6">
        <v>0</v>
      </c>
      <c r="D116" s="6">
        <v>0</v>
      </c>
      <c r="E116" s="6">
        <f t="shared" si="19"/>
        <v>0</v>
      </c>
      <c r="F116" s="6">
        <f t="shared" si="20"/>
        <v>-0.01</v>
      </c>
      <c r="G116" s="6">
        <v>0</v>
      </c>
      <c r="H116" s="6">
        <f t="shared" si="34"/>
        <v>-0.01</v>
      </c>
      <c r="I116" s="6">
        <v>0</v>
      </c>
      <c r="J116" s="6">
        <f t="shared" si="34"/>
        <v>-0.01</v>
      </c>
      <c r="K116" s="6">
        <v>0</v>
      </c>
      <c r="L116" s="6">
        <f t="shared" si="34"/>
        <v>-0.01</v>
      </c>
      <c r="M116" s="6">
        <v>0</v>
      </c>
      <c r="N116" s="6">
        <f t="shared" si="34"/>
        <v>-0.01</v>
      </c>
      <c r="O116" s="6">
        <v>0</v>
      </c>
      <c r="P116" s="6">
        <v>0</v>
      </c>
      <c r="Q116" s="6">
        <f t="shared" si="22"/>
        <v>0</v>
      </c>
      <c r="R116" s="6">
        <f t="shared" si="23"/>
        <v>-0.01</v>
      </c>
      <c r="S116" s="6">
        <v>0</v>
      </c>
      <c r="T116" s="6">
        <v>0</v>
      </c>
      <c r="U116" s="6">
        <f t="shared" si="24"/>
        <v>0</v>
      </c>
      <c r="V116" s="6">
        <f t="shared" si="25"/>
        <v>-0.01</v>
      </c>
      <c r="W116" s="6">
        <v>0</v>
      </c>
      <c r="X116" s="6">
        <f t="shared" si="26"/>
        <v>-0.01</v>
      </c>
      <c r="Y116" s="6">
        <v>0</v>
      </c>
      <c r="Z116" s="6">
        <v>0</v>
      </c>
      <c r="AA116" s="6">
        <v>0</v>
      </c>
      <c r="AB116" s="6">
        <v>0</v>
      </c>
      <c r="AC116" s="6">
        <f t="shared" si="27"/>
        <v>0</v>
      </c>
      <c r="AD116" s="6">
        <f t="shared" si="28"/>
        <v>-0.01</v>
      </c>
      <c r="AE116" s="6">
        <v>0</v>
      </c>
      <c r="AF116" s="6">
        <f t="shared" si="35"/>
        <v>-0.01</v>
      </c>
      <c r="AG116" s="6">
        <v>0</v>
      </c>
      <c r="AH116" s="6">
        <f t="shared" si="35"/>
        <v>-0.01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f t="shared" si="30"/>
        <v>0</v>
      </c>
      <c r="AR116" s="6">
        <f t="shared" si="31"/>
        <v>-0.01</v>
      </c>
    </row>
    <row r="117" spans="1:44" x14ac:dyDescent="0.25">
      <c r="A117" t="s">
        <v>66</v>
      </c>
      <c r="B117" s="6">
        <v>-0.01</v>
      </c>
      <c r="C117" s="6">
        <v>0</v>
      </c>
      <c r="D117" s="6">
        <v>0</v>
      </c>
      <c r="E117" s="6">
        <f t="shared" si="19"/>
        <v>0</v>
      </c>
      <c r="F117" s="6">
        <f t="shared" si="20"/>
        <v>-0.01</v>
      </c>
      <c r="G117" s="6">
        <v>0.01</v>
      </c>
      <c r="H117" s="6">
        <f t="shared" si="34"/>
        <v>0</v>
      </c>
      <c r="I117" s="6">
        <v>0.01</v>
      </c>
      <c r="J117" s="6">
        <f t="shared" si="34"/>
        <v>0.01</v>
      </c>
      <c r="K117" s="6">
        <v>-0.02</v>
      </c>
      <c r="L117" s="6">
        <f t="shared" si="34"/>
        <v>-0.01</v>
      </c>
      <c r="M117" s="6">
        <v>0.01</v>
      </c>
      <c r="N117" s="6">
        <f t="shared" si="34"/>
        <v>0</v>
      </c>
      <c r="O117" s="6">
        <v>0.01</v>
      </c>
      <c r="P117" s="6">
        <v>-0.01</v>
      </c>
      <c r="Q117" s="6">
        <f t="shared" si="22"/>
        <v>0</v>
      </c>
      <c r="R117" s="6">
        <f t="shared" si="23"/>
        <v>0</v>
      </c>
      <c r="S117" s="6">
        <v>0</v>
      </c>
      <c r="T117" s="6">
        <v>0</v>
      </c>
      <c r="U117" s="6">
        <f t="shared" si="24"/>
        <v>0</v>
      </c>
      <c r="V117" s="6">
        <f t="shared" si="25"/>
        <v>0</v>
      </c>
      <c r="W117" s="6">
        <v>0</v>
      </c>
      <c r="X117" s="6">
        <f t="shared" si="26"/>
        <v>0</v>
      </c>
      <c r="Y117" s="6">
        <v>0</v>
      </c>
      <c r="Z117" s="6">
        <v>0</v>
      </c>
      <c r="AA117" s="6">
        <v>0</v>
      </c>
      <c r="AB117" s="6">
        <v>0.01</v>
      </c>
      <c r="AC117" s="6">
        <f t="shared" si="27"/>
        <v>0.01</v>
      </c>
      <c r="AD117" s="6">
        <f t="shared" si="28"/>
        <v>0.01</v>
      </c>
      <c r="AE117" s="6">
        <v>-0.02</v>
      </c>
      <c r="AF117" s="6">
        <f t="shared" si="35"/>
        <v>-0.01</v>
      </c>
      <c r="AG117" s="6">
        <v>0</v>
      </c>
      <c r="AH117" s="6">
        <f t="shared" si="35"/>
        <v>-0.01</v>
      </c>
      <c r="AI117" s="6">
        <v>-0.01</v>
      </c>
      <c r="AJ117" s="6">
        <v>0</v>
      </c>
      <c r="AK117" s="6">
        <v>0</v>
      </c>
      <c r="AL117" s="6">
        <v>0</v>
      </c>
      <c r="AM117" s="6">
        <v>0</v>
      </c>
      <c r="AN117" s="6">
        <v>0</v>
      </c>
      <c r="AO117" s="6">
        <v>0.02</v>
      </c>
      <c r="AP117" s="6">
        <v>0</v>
      </c>
      <c r="AQ117" s="6">
        <f t="shared" si="30"/>
        <v>0.01</v>
      </c>
      <c r="AR117" s="6">
        <f t="shared" si="31"/>
        <v>0</v>
      </c>
    </row>
    <row r="118" spans="1:44" x14ac:dyDescent="0.25">
      <c r="A118" t="s">
        <v>68</v>
      </c>
      <c r="B118" s="6">
        <v>267963.17</v>
      </c>
      <c r="C118" s="6">
        <v>-107185.26</v>
      </c>
      <c r="D118" s="6">
        <v>-267.98</v>
      </c>
      <c r="E118" s="6">
        <f t="shared" si="19"/>
        <v>-107453.23999999999</v>
      </c>
      <c r="F118" s="6">
        <f t="shared" si="20"/>
        <v>160509.93</v>
      </c>
      <c r="G118" s="6">
        <v>-267.95</v>
      </c>
      <c r="H118" s="6">
        <f t="shared" si="34"/>
        <v>160241.97999999998</v>
      </c>
      <c r="I118" s="6">
        <v>-267.95999999999998</v>
      </c>
      <c r="J118" s="6">
        <f t="shared" si="34"/>
        <v>159974.01999999999</v>
      </c>
      <c r="K118" s="6">
        <v>-267.98</v>
      </c>
      <c r="L118" s="6">
        <f t="shared" si="34"/>
        <v>159706.03999999998</v>
      </c>
      <c r="M118" s="6">
        <v>-267.95999999999998</v>
      </c>
      <c r="N118" s="6">
        <f t="shared" si="34"/>
        <v>159438.07999999999</v>
      </c>
      <c r="O118" s="6">
        <v>-0.01</v>
      </c>
      <c r="P118" s="6">
        <v>-267.94</v>
      </c>
      <c r="Q118" s="6">
        <f t="shared" si="22"/>
        <v>-267.95</v>
      </c>
      <c r="R118" s="6">
        <f t="shared" si="23"/>
        <v>159170.12999999998</v>
      </c>
      <c r="S118" s="6">
        <v>0.01</v>
      </c>
      <c r="T118" s="6">
        <v>-267.97000000000003</v>
      </c>
      <c r="U118" s="6">
        <f t="shared" si="24"/>
        <v>-267.96000000000004</v>
      </c>
      <c r="V118" s="6">
        <f t="shared" si="25"/>
        <v>158902.16999999998</v>
      </c>
      <c r="W118" s="6">
        <v>-267.98</v>
      </c>
      <c r="X118" s="6">
        <f t="shared" si="26"/>
        <v>158634.18999999997</v>
      </c>
      <c r="Y118" s="6">
        <v>-0.01</v>
      </c>
      <c r="Z118" s="6">
        <v>0</v>
      </c>
      <c r="AA118" s="6">
        <v>0</v>
      </c>
      <c r="AB118" s="6">
        <v>-267.95</v>
      </c>
      <c r="AC118" s="6">
        <f t="shared" si="27"/>
        <v>-267.95999999999998</v>
      </c>
      <c r="AD118" s="6">
        <f t="shared" si="28"/>
        <v>158366.22999999998</v>
      </c>
      <c r="AE118" s="6">
        <v>-267.95</v>
      </c>
      <c r="AF118" s="6">
        <f t="shared" si="35"/>
        <v>158098.27999999997</v>
      </c>
      <c r="AG118" s="6">
        <v>-267.98</v>
      </c>
      <c r="AH118" s="6">
        <f t="shared" si="35"/>
        <v>157830.29999999996</v>
      </c>
      <c r="AI118" s="6">
        <v>-0.01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-267.95</v>
      </c>
      <c r="AP118" s="6">
        <v>0</v>
      </c>
      <c r="AQ118" s="6">
        <f t="shared" si="30"/>
        <v>-267.95999999999998</v>
      </c>
      <c r="AR118" s="6">
        <f t="shared" si="31"/>
        <v>157562.33999999997</v>
      </c>
    </row>
    <row r="119" spans="1:44" x14ac:dyDescent="0.25">
      <c r="A119" t="s">
        <v>69</v>
      </c>
      <c r="B119" s="6">
        <v>-0.01</v>
      </c>
      <c r="C119" s="6">
        <v>0</v>
      </c>
      <c r="D119" s="6">
        <v>0</v>
      </c>
      <c r="E119" s="6">
        <f t="shared" si="19"/>
        <v>0</v>
      </c>
      <c r="F119" s="6">
        <f t="shared" si="20"/>
        <v>-0.01</v>
      </c>
      <c r="G119" s="6">
        <v>0</v>
      </c>
      <c r="H119" s="6">
        <f t="shared" si="34"/>
        <v>-0.01</v>
      </c>
      <c r="I119" s="6">
        <v>0</v>
      </c>
      <c r="J119" s="6">
        <f t="shared" si="34"/>
        <v>-0.01</v>
      </c>
      <c r="K119" s="6">
        <v>0</v>
      </c>
      <c r="L119" s="6">
        <f t="shared" si="34"/>
        <v>-0.01</v>
      </c>
      <c r="M119" s="6">
        <v>0</v>
      </c>
      <c r="N119" s="6">
        <f t="shared" si="34"/>
        <v>-0.01</v>
      </c>
      <c r="O119" s="6">
        <v>0</v>
      </c>
      <c r="P119" s="6">
        <v>0</v>
      </c>
      <c r="Q119" s="6">
        <f t="shared" si="22"/>
        <v>0</v>
      </c>
      <c r="R119" s="6">
        <f t="shared" si="23"/>
        <v>-0.01</v>
      </c>
      <c r="S119" s="6">
        <v>0</v>
      </c>
      <c r="T119" s="6">
        <v>0</v>
      </c>
      <c r="U119" s="6">
        <f t="shared" si="24"/>
        <v>0</v>
      </c>
      <c r="V119" s="6">
        <f t="shared" si="25"/>
        <v>-0.01</v>
      </c>
      <c r="W119" s="6">
        <v>0</v>
      </c>
      <c r="X119" s="6">
        <f t="shared" si="26"/>
        <v>-0.01</v>
      </c>
      <c r="Y119" s="6">
        <v>0</v>
      </c>
      <c r="Z119" s="6">
        <v>0</v>
      </c>
      <c r="AA119" s="6">
        <v>0</v>
      </c>
      <c r="AB119" s="6">
        <v>0</v>
      </c>
      <c r="AC119" s="6">
        <f t="shared" si="27"/>
        <v>0</v>
      </c>
      <c r="AD119" s="6">
        <f t="shared" si="28"/>
        <v>-0.01</v>
      </c>
      <c r="AE119" s="6">
        <v>0</v>
      </c>
      <c r="AF119" s="6">
        <f t="shared" si="35"/>
        <v>-0.01</v>
      </c>
      <c r="AG119" s="6">
        <v>0</v>
      </c>
      <c r="AH119" s="6">
        <f t="shared" si="35"/>
        <v>-0.01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f t="shared" si="30"/>
        <v>0</v>
      </c>
      <c r="AR119" s="6">
        <f t="shared" si="31"/>
        <v>-0.01</v>
      </c>
    </row>
    <row r="120" spans="1:44" x14ac:dyDescent="0.25">
      <c r="A120" t="s">
        <v>70</v>
      </c>
      <c r="B120" s="6">
        <v>0</v>
      </c>
      <c r="C120" s="6">
        <v>0</v>
      </c>
      <c r="D120" s="6">
        <v>0</v>
      </c>
      <c r="E120" s="6">
        <f t="shared" si="19"/>
        <v>0</v>
      </c>
      <c r="F120" s="6">
        <f t="shared" si="20"/>
        <v>0</v>
      </c>
      <c r="G120" s="6">
        <v>0</v>
      </c>
      <c r="H120" s="6">
        <f t="shared" si="34"/>
        <v>0</v>
      </c>
      <c r="I120" s="6">
        <v>0</v>
      </c>
      <c r="J120" s="6">
        <f t="shared" si="34"/>
        <v>0</v>
      </c>
      <c r="K120" s="6">
        <v>0.01</v>
      </c>
      <c r="L120" s="6">
        <f t="shared" si="34"/>
        <v>0.01</v>
      </c>
      <c r="M120" s="6">
        <v>-0.01</v>
      </c>
      <c r="N120" s="6">
        <f t="shared" si="34"/>
        <v>0</v>
      </c>
      <c r="O120" s="6">
        <v>0</v>
      </c>
      <c r="P120" s="6">
        <v>0</v>
      </c>
      <c r="Q120" s="6">
        <f t="shared" si="22"/>
        <v>0</v>
      </c>
      <c r="R120" s="6">
        <f t="shared" si="23"/>
        <v>0</v>
      </c>
      <c r="S120" s="6">
        <v>0</v>
      </c>
      <c r="T120" s="6">
        <v>0.01</v>
      </c>
      <c r="U120" s="6">
        <f t="shared" si="24"/>
        <v>0.01</v>
      </c>
      <c r="V120" s="6">
        <f t="shared" si="25"/>
        <v>0.01</v>
      </c>
      <c r="W120" s="6">
        <v>0</v>
      </c>
      <c r="X120" s="6">
        <f t="shared" si="26"/>
        <v>0.01</v>
      </c>
      <c r="Y120" s="6">
        <v>0.01</v>
      </c>
      <c r="Z120" s="6">
        <v>0</v>
      </c>
      <c r="AA120" s="6">
        <v>0</v>
      </c>
      <c r="AB120" s="6">
        <v>-0.02</v>
      </c>
      <c r="AC120" s="6">
        <f t="shared" si="27"/>
        <v>-0.01</v>
      </c>
      <c r="AD120" s="6">
        <f t="shared" si="28"/>
        <v>0</v>
      </c>
      <c r="AE120" s="6">
        <v>0.01</v>
      </c>
      <c r="AF120" s="6">
        <f t="shared" si="35"/>
        <v>0.01</v>
      </c>
      <c r="AG120" s="6">
        <v>-0.01</v>
      </c>
      <c r="AH120" s="6">
        <f t="shared" si="35"/>
        <v>0</v>
      </c>
      <c r="AI120" s="6">
        <v>-0.01</v>
      </c>
      <c r="AJ120" s="6">
        <v>0</v>
      </c>
      <c r="AK120" s="6">
        <v>0</v>
      </c>
      <c r="AL120" s="6">
        <v>0</v>
      </c>
      <c r="AM120" s="6">
        <v>0</v>
      </c>
      <c r="AN120" s="6">
        <v>0</v>
      </c>
      <c r="AO120" s="6">
        <v>0.02</v>
      </c>
      <c r="AP120" s="6">
        <v>0</v>
      </c>
      <c r="AQ120" s="6">
        <f t="shared" si="30"/>
        <v>0.01</v>
      </c>
      <c r="AR120" s="6">
        <f t="shared" si="31"/>
        <v>0.01</v>
      </c>
    </row>
    <row r="121" spans="1:44" x14ac:dyDescent="0.25">
      <c r="A121" t="s">
        <v>72</v>
      </c>
      <c r="B121" s="6">
        <v>0</v>
      </c>
      <c r="C121" s="6">
        <v>0</v>
      </c>
      <c r="D121" s="6">
        <v>-0.01</v>
      </c>
      <c r="E121" s="6">
        <f t="shared" si="19"/>
        <v>-0.01</v>
      </c>
      <c r="F121" s="6">
        <f t="shared" si="20"/>
        <v>-0.01</v>
      </c>
      <c r="G121" s="6">
        <v>0.01</v>
      </c>
      <c r="H121" s="6">
        <f t="shared" si="34"/>
        <v>0</v>
      </c>
      <c r="I121" s="6">
        <v>-0.01</v>
      </c>
      <c r="J121" s="6">
        <f t="shared" si="34"/>
        <v>-0.01</v>
      </c>
      <c r="K121" s="6">
        <v>0.01</v>
      </c>
      <c r="L121" s="6">
        <f t="shared" si="34"/>
        <v>0</v>
      </c>
      <c r="M121" s="6">
        <v>0</v>
      </c>
      <c r="N121" s="6">
        <f t="shared" si="34"/>
        <v>0</v>
      </c>
      <c r="O121" s="6">
        <v>0</v>
      </c>
      <c r="P121" s="6">
        <v>0</v>
      </c>
      <c r="Q121" s="6">
        <f t="shared" si="22"/>
        <v>0</v>
      </c>
      <c r="R121" s="6">
        <f t="shared" si="23"/>
        <v>0</v>
      </c>
      <c r="S121" s="6">
        <v>0</v>
      </c>
      <c r="T121" s="6">
        <v>0</v>
      </c>
      <c r="U121" s="6">
        <f t="shared" si="24"/>
        <v>0</v>
      </c>
      <c r="V121" s="6">
        <f t="shared" si="25"/>
        <v>0</v>
      </c>
      <c r="W121" s="6">
        <v>0</v>
      </c>
      <c r="X121" s="6">
        <f t="shared" si="26"/>
        <v>0</v>
      </c>
      <c r="Y121" s="6">
        <v>0</v>
      </c>
      <c r="Z121" s="6">
        <v>0</v>
      </c>
      <c r="AA121" s="6">
        <v>0</v>
      </c>
      <c r="AB121" s="6">
        <v>0</v>
      </c>
      <c r="AC121" s="6">
        <f t="shared" si="27"/>
        <v>0</v>
      </c>
      <c r="AD121" s="6">
        <f t="shared" si="28"/>
        <v>0</v>
      </c>
      <c r="AE121" s="6">
        <v>0</v>
      </c>
      <c r="AF121" s="6">
        <f t="shared" si="35"/>
        <v>0</v>
      </c>
      <c r="AG121" s="6">
        <v>-0.01</v>
      </c>
      <c r="AH121" s="6">
        <f t="shared" si="35"/>
        <v>-0.01</v>
      </c>
      <c r="AI121" s="6">
        <v>-0.01</v>
      </c>
      <c r="AJ121" s="6">
        <v>0</v>
      </c>
      <c r="AK121" s="6">
        <v>0</v>
      </c>
      <c r="AL121" s="6">
        <v>0</v>
      </c>
      <c r="AM121" s="6">
        <v>0</v>
      </c>
      <c r="AN121" s="6">
        <v>0</v>
      </c>
      <c r="AO121" s="6">
        <v>0.02</v>
      </c>
      <c r="AP121" s="6">
        <v>0</v>
      </c>
      <c r="AQ121" s="6">
        <f t="shared" si="30"/>
        <v>0.01</v>
      </c>
      <c r="AR121" s="6">
        <f t="shared" si="31"/>
        <v>0</v>
      </c>
    </row>
    <row r="122" spans="1:44" x14ac:dyDescent="0.25">
      <c r="A122" t="s">
        <v>73</v>
      </c>
      <c r="B122" s="6">
        <v>0</v>
      </c>
      <c r="C122" s="6">
        <v>0</v>
      </c>
      <c r="D122" s="6">
        <v>0.01</v>
      </c>
      <c r="E122" s="6">
        <f t="shared" si="19"/>
        <v>0.01</v>
      </c>
      <c r="F122" s="6">
        <f t="shared" si="20"/>
        <v>0.01</v>
      </c>
      <c r="G122" s="6">
        <v>0</v>
      </c>
      <c r="H122" s="6">
        <f t="shared" ref="H122:N137" si="36">F122+G122</f>
        <v>0.01</v>
      </c>
      <c r="I122" s="6">
        <v>0</v>
      </c>
      <c r="J122" s="6">
        <f t="shared" si="36"/>
        <v>0.01</v>
      </c>
      <c r="K122" s="6">
        <v>0</v>
      </c>
      <c r="L122" s="6">
        <f t="shared" si="36"/>
        <v>0.01</v>
      </c>
      <c r="M122" s="6">
        <v>0</v>
      </c>
      <c r="N122" s="6">
        <f t="shared" si="36"/>
        <v>0.01</v>
      </c>
      <c r="O122" s="6">
        <v>0.01</v>
      </c>
      <c r="P122" s="6">
        <v>-0.01</v>
      </c>
      <c r="Q122" s="6">
        <f t="shared" si="22"/>
        <v>0</v>
      </c>
      <c r="R122" s="6">
        <f t="shared" si="23"/>
        <v>0.01</v>
      </c>
      <c r="S122" s="6">
        <v>0</v>
      </c>
      <c r="T122" s="6">
        <v>-0.01</v>
      </c>
      <c r="U122" s="6">
        <f t="shared" si="24"/>
        <v>-0.01</v>
      </c>
      <c r="V122" s="6">
        <f t="shared" si="25"/>
        <v>0</v>
      </c>
      <c r="W122" s="6">
        <v>0</v>
      </c>
      <c r="X122" s="6">
        <f t="shared" si="26"/>
        <v>0</v>
      </c>
      <c r="Y122" s="6">
        <v>-0.01</v>
      </c>
      <c r="Z122" s="6">
        <v>0</v>
      </c>
      <c r="AA122" s="6">
        <v>0</v>
      </c>
      <c r="AB122" s="6">
        <v>0.01</v>
      </c>
      <c r="AC122" s="6">
        <f t="shared" si="27"/>
        <v>0</v>
      </c>
      <c r="AD122" s="6">
        <f t="shared" si="28"/>
        <v>0</v>
      </c>
      <c r="AE122" s="6">
        <v>0</v>
      </c>
      <c r="AF122" s="6">
        <f t="shared" ref="AF122:AH137" si="37">AD122+AE122</f>
        <v>0</v>
      </c>
      <c r="AG122" s="6">
        <v>0</v>
      </c>
      <c r="AH122" s="6">
        <f t="shared" si="37"/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f t="shared" si="30"/>
        <v>0</v>
      </c>
      <c r="AR122" s="6">
        <f t="shared" si="31"/>
        <v>0</v>
      </c>
    </row>
    <row r="123" spans="1:44" x14ac:dyDescent="0.25">
      <c r="A123" t="s">
        <v>78</v>
      </c>
      <c r="B123" s="6">
        <v>0</v>
      </c>
      <c r="C123" s="6">
        <v>0</v>
      </c>
      <c r="D123" s="6">
        <v>0</v>
      </c>
      <c r="E123" s="6">
        <f t="shared" si="19"/>
        <v>0</v>
      </c>
      <c r="F123" s="6">
        <f t="shared" si="20"/>
        <v>0</v>
      </c>
      <c r="G123" s="6">
        <v>0</v>
      </c>
      <c r="H123" s="6">
        <f t="shared" si="36"/>
        <v>0</v>
      </c>
      <c r="I123" s="6">
        <v>0</v>
      </c>
      <c r="J123" s="6">
        <f t="shared" si="36"/>
        <v>0</v>
      </c>
      <c r="K123" s="6">
        <v>0</v>
      </c>
      <c r="L123" s="6">
        <f t="shared" si="36"/>
        <v>0</v>
      </c>
      <c r="M123" s="6">
        <v>0</v>
      </c>
      <c r="N123" s="6">
        <f t="shared" si="36"/>
        <v>0</v>
      </c>
      <c r="O123" s="6">
        <v>0.01</v>
      </c>
      <c r="P123" s="6">
        <v>-0.01</v>
      </c>
      <c r="Q123" s="6">
        <f t="shared" si="22"/>
        <v>0</v>
      </c>
      <c r="R123" s="6">
        <f t="shared" si="23"/>
        <v>0</v>
      </c>
      <c r="S123" s="6">
        <v>-0.01</v>
      </c>
      <c r="T123" s="6">
        <v>0.01</v>
      </c>
      <c r="U123" s="6">
        <f t="shared" si="24"/>
        <v>0</v>
      </c>
      <c r="V123" s="6">
        <f t="shared" si="25"/>
        <v>0</v>
      </c>
      <c r="W123" s="6">
        <v>0</v>
      </c>
      <c r="X123" s="6">
        <f t="shared" si="26"/>
        <v>0</v>
      </c>
      <c r="Y123" s="6">
        <v>0</v>
      </c>
      <c r="Z123" s="6">
        <v>0</v>
      </c>
      <c r="AA123" s="6">
        <v>0</v>
      </c>
      <c r="AB123" s="6">
        <v>0</v>
      </c>
      <c r="AC123" s="6">
        <f t="shared" si="27"/>
        <v>0</v>
      </c>
      <c r="AD123" s="6">
        <f t="shared" si="28"/>
        <v>0</v>
      </c>
      <c r="AE123" s="6">
        <v>0</v>
      </c>
      <c r="AF123" s="6">
        <f t="shared" si="37"/>
        <v>0</v>
      </c>
      <c r="AG123" s="6">
        <v>0</v>
      </c>
      <c r="AH123" s="6">
        <f t="shared" si="37"/>
        <v>0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f t="shared" si="30"/>
        <v>0</v>
      </c>
      <c r="AR123" s="6">
        <f t="shared" si="31"/>
        <v>0</v>
      </c>
    </row>
    <row r="124" spans="1:44" x14ac:dyDescent="0.25">
      <c r="A124" t="s">
        <v>117</v>
      </c>
      <c r="B124" s="6">
        <v>-0.01</v>
      </c>
      <c r="C124" s="6">
        <v>0</v>
      </c>
      <c r="D124" s="6">
        <v>0.01</v>
      </c>
      <c r="E124" s="6">
        <f t="shared" si="19"/>
        <v>0.01</v>
      </c>
      <c r="F124" s="6">
        <f t="shared" si="20"/>
        <v>0</v>
      </c>
      <c r="G124" s="6">
        <v>-0.01</v>
      </c>
      <c r="H124" s="6">
        <f t="shared" si="36"/>
        <v>-0.01</v>
      </c>
      <c r="I124" s="6">
        <v>0</v>
      </c>
      <c r="J124" s="6">
        <f t="shared" si="36"/>
        <v>-0.01</v>
      </c>
      <c r="K124" s="6">
        <v>0</v>
      </c>
      <c r="L124" s="6">
        <f t="shared" si="36"/>
        <v>-0.01</v>
      </c>
      <c r="M124" s="6">
        <v>0</v>
      </c>
      <c r="N124" s="6">
        <f t="shared" si="36"/>
        <v>-0.01</v>
      </c>
      <c r="O124" s="6">
        <v>0</v>
      </c>
      <c r="P124" s="6">
        <v>0</v>
      </c>
      <c r="Q124" s="6">
        <f t="shared" si="22"/>
        <v>0</v>
      </c>
      <c r="R124" s="6">
        <f t="shared" si="23"/>
        <v>-0.01</v>
      </c>
      <c r="S124" s="6">
        <v>0</v>
      </c>
      <c r="T124" s="6">
        <v>0</v>
      </c>
      <c r="U124" s="6">
        <f t="shared" si="24"/>
        <v>0</v>
      </c>
      <c r="V124" s="6">
        <f t="shared" si="25"/>
        <v>-0.01</v>
      </c>
      <c r="W124" s="6">
        <v>0</v>
      </c>
      <c r="X124" s="6">
        <f t="shared" si="26"/>
        <v>-0.01</v>
      </c>
      <c r="Y124" s="6">
        <v>0</v>
      </c>
      <c r="Z124" s="6">
        <v>0</v>
      </c>
      <c r="AA124" s="6">
        <v>0</v>
      </c>
      <c r="AB124" s="6">
        <v>0</v>
      </c>
      <c r="AC124" s="6">
        <f t="shared" si="27"/>
        <v>0</v>
      </c>
      <c r="AD124" s="6">
        <f t="shared" si="28"/>
        <v>-0.01</v>
      </c>
      <c r="AE124" s="6">
        <v>0</v>
      </c>
      <c r="AF124" s="6">
        <f t="shared" si="37"/>
        <v>-0.01</v>
      </c>
      <c r="AG124" s="6">
        <v>0</v>
      </c>
      <c r="AH124" s="6">
        <f t="shared" si="37"/>
        <v>-0.01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f t="shared" si="30"/>
        <v>0</v>
      </c>
      <c r="AR124" s="6">
        <f t="shared" si="31"/>
        <v>-0.01</v>
      </c>
    </row>
    <row r="125" spans="1:44" x14ac:dyDescent="0.25">
      <c r="A125" t="s">
        <v>118</v>
      </c>
      <c r="B125" s="6">
        <v>-0.02</v>
      </c>
      <c r="C125" s="6">
        <v>0</v>
      </c>
      <c r="D125" s="6">
        <v>0</v>
      </c>
      <c r="E125" s="6">
        <f t="shared" si="19"/>
        <v>0</v>
      </c>
      <c r="F125" s="6">
        <f t="shared" si="20"/>
        <v>-0.02</v>
      </c>
      <c r="G125" s="6">
        <v>0</v>
      </c>
      <c r="H125" s="6">
        <f t="shared" si="36"/>
        <v>-0.02</v>
      </c>
      <c r="I125" s="6">
        <v>0</v>
      </c>
      <c r="J125" s="6">
        <f t="shared" si="36"/>
        <v>-0.02</v>
      </c>
      <c r="K125" s="6">
        <v>0</v>
      </c>
      <c r="L125" s="6">
        <f t="shared" si="36"/>
        <v>-0.02</v>
      </c>
      <c r="M125" s="6">
        <v>0</v>
      </c>
      <c r="N125" s="6">
        <f t="shared" si="36"/>
        <v>-0.02</v>
      </c>
      <c r="O125" s="6">
        <v>0</v>
      </c>
      <c r="P125" s="6">
        <v>0</v>
      </c>
      <c r="Q125" s="6">
        <f t="shared" si="22"/>
        <v>0</v>
      </c>
      <c r="R125" s="6">
        <f t="shared" si="23"/>
        <v>-0.02</v>
      </c>
      <c r="S125" s="6">
        <v>0</v>
      </c>
      <c r="T125" s="6">
        <v>0</v>
      </c>
      <c r="U125" s="6">
        <f t="shared" si="24"/>
        <v>0</v>
      </c>
      <c r="V125" s="6">
        <f t="shared" si="25"/>
        <v>-0.02</v>
      </c>
      <c r="W125" s="6">
        <v>0</v>
      </c>
      <c r="X125" s="6">
        <f t="shared" si="26"/>
        <v>-0.02</v>
      </c>
      <c r="Y125" s="6">
        <v>0</v>
      </c>
      <c r="Z125" s="6">
        <v>0</v>
      </c>
      <c r="AA125" s="6">
        <v>0</v>
      </c>
      <c r="AB125" s="6">
        <v>0</v>
      </c>
      <c r="AC125" s="6">
        <f t="shared" si="27"/>
        <v>0</v>
      </c>
      <c r="AD125" s="6">
        <f t="shared" si="28"/>
        <v>-0.02</v>
      </c>
      <c r="AE125" s="6">
        <v>0</v>
      </c>
      <c r="AF125" s="6">
        <f t="shared" si="37"/>
        <v>-0.02</v>
      </c>
      <c r="AG125" s="6">
        <v>0</v>
      </c>
      <c r="AH125" s="6">
        <f t="shared" si="37"/>
        <v>-0.02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f t="shared" si="30"/>
        <v>0</v>
      </c>
      <c r="AR125" s="6">
        <f t="shared" si="31"/>
        <v>-0.02</v>
      </c>
    </row>
    <row r="126" spans="1:44" x14ac:dyDescent="0.25">
      <c r="A126" t="s">
        <v>119</v>
      </c>
      <c r="B126" s="6">
        <v>-0.04</v>
      </c>
      <c r="C126" s="6">
        <v>0</v>
      </c>
      <c r="D126" s="6">
        <v>-0.02</v>
      </c>
      <c r="E126" s="6">
        <f t="shared" si="19"/>
        <v>-0.02</v>
      </c>
      <c r="F126" s="6">
        <f t="shared" si="20"/>
        <v>-0.06</v>
      </c>
      <c r="G126" s="6">
        <v>0.01</v>
      </c>
      <c r="H126" s="6">
        <f t="shared" si="36"/>
        <v>-4.9999999999999996E-2</v>
      </c>
      <c r="I126" s="6">
        <v>0.02</v>
      </c>
      <c r="J126" s="6">
        <f t="shared" si="36"/>
        <v>-2.9999999999999995E-2</v>
      </c>
      <c r="K126" s="6">
        <v>0</v>
      </c>
      <c r="L126" s="6">
        <f t="shared" si="36"/>
        <v>-2.9999999999999995E-2</v>
      </c>
      <c r="M126" s="6">
        <v>0.01</v>
      </c>
      <c r="N126" s="6">
        <f t="shared" si="36"/>
        <v>-1.9999999999999997E-2</v>
      </c>
      <c r="O126" s="6">
        <v>0.02</v>
      </c>
      <c r="P126" s="6">
        <v>-0.03</v>
      </c>
      <c r="Q126" s="6">
        <f t="shared" si="22"/>
        <v>-9.9999999999999985E-3</v>
      </c>
      <c r="R126" s="6">
        <f t="shared" si="23"/>
        <v>-2.9999999999999995E-2</v>
      </c>
      <c r="S126" s="6">
        <v>-0.01</v>
      </c>
      <c r="T126" s="6">
        <v>0.02</v>
      </c>
      <c r="U126" s="6">
        <f t="shared" si="24"/>
        <v>0.01</v>
      </c>
      <c r="V126" s="6">
        <f t="shared" si="25"/>
        <v>-1.9999999999999997E-2</v>
      </c>
      <c r="W126" s="6">
        <v>-0.01</v>
      </c>
      <c r="X126" s="6">
        <f t="shared" si="26"/>
        <v>-0.03</v>
      </c>
      <c r="Y126" s="6">
        <v>0</v>
      </c>
      <c r="Z126" s="6">
        <v>0</v>
      </c>
      <c r="AA126" s="6">
        <v>0</v>
      </c>
      <c r="AB126" s="6">
        <v>0.01</v>
      </c>
      <c r="AC126" s="6">
        <f t="shared" si="27"/>
        <v>0.01</v>
      </c>
      <c r="AD126" s="6">
        <f t="shared" si="28"/>
        <v>-1.9999999999999997E-2</v>
      </c>
      <c r="AE126" s="6">
        <v>0</v>
      </c>
      <c r="AF126" s="6">
        <f t="shared" si="37"/>
        <v>-1.9999999999999997E-2</v>
      </c>
      <c r="AG126" s="6">
        <v>-0.01</v>
      </c>
      <c r="AH126" s="6">
        <f t="shared" si="37"/>
        <v>-0.03</v>
      </c>
      <c r="AI126" s="6">
        <v>0</v>
      </c>
      <c r="AJ126" s="6">
        <v>0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f t="shared" si="30"/>
        <v>0</v>
      </c>
      <c r="AR126" s="6">
        <f t="shared" si="31"/>
        <v>-0.03</v>
      </c>
    </row>
    <row r="127" spans="1:44" x14ac:dyDescent="0.25">
      <c r="A127" t="s">
        <v>120</v>
      </c>
      <c r="B127" s="6">
        <v>0</v>
      </c>
      <c r="C127" s="6">
        <v>0</v>
      </c>
      <c r="D127" s="6">
        <v>-0.02</v>
      </c>
      <c r="E127" s="6">
        <f t="shared" si="19"/>
        <v>-0.02</v>
      </c>
      <c r="F127" s="6">
        <f t="shared" si="20"/>
        <v>-0.02</v>
      </c>
      <c r="G127" s="6">
        <v>0.02</v>
      </c>
      <c r="H127" s="6">
        <f t="shared" si="36"/>
        <v>0</v>
      </c>
      <c r="I127" s="6">
        <v>0</v>
      </c>
      <c r="J127" s="6">
        <f t="shared" si="36"/>
        <v>0</v>
      </c>
      <c r="K127" s="6">
        <v>0</v>
      </c>
      <c r="L127" s="6">
        <f t="shared" si="36"/>
        <v>0</v>
      </c>
      <c r="M127" s="6">
        <v>0</v>
      </c>
      <c r="N127" s="6">
        <f t="shared" si="36"/>
        <v>0</v>
      </c>
      <c r="O127" s="6">
        <v>0</v>
      </c>
      <c r="P127" s="6">
        <v>0</v>
      </c>
      <c r="Q127" s="6">
        <f t="shared" si="22"/>
        <v>0</v>
      </c>
      <c r="R127" s="6">
        <f t="shared" si="23"/>
        <v>0</v>
      </c>
      <c r="S127" s="6">
        <v>0</v>
      </c>
      <c r="T127" s="6">
        <v>-0.02</v>
      </c>
      <c r="U127" s="6">
        <f t="shared" si="24"/>
        <v>-0.02</v>
      </c>
      <c r="V127" s="6">
        <f t="shared" si="25"/>
        <v>-0.02</v>
      </c>
      <c r="W127" s="6">
        <v>0.01</v>
      </c>
      <c r="X127" s="6">
        <f t="shared" si="26"/>
        <v>-0.01</v>
      </c>
      <c r="Y127" s="6">
        <v>-0.01</v>
      </c>
      <c r="Z127" s="6">
        <v>0</v>
      </c>
      <c r="AA127" s="6">
        <v>0</v>
      </c>
      <c r="AB127" s="6">
        <v>0.01</v>
      </c>
      <c r="AC127" s="6">
        <f t="shared" si="27"/>
        <v>0</v>
      </c>
      <c r="AD127" s="6">
        <f t="shared" si="28"/>
        <v>-0.01</v>
      </c>
      <c r="AE127" s="6">
        <v>0.01</v>
      </c>
      <c r="AF127" s="6">
        <f t="shared" si="37"/>
        <v>0</v>
      </c>
      <c r="AG127" s="6">
        <v>-0.01</v>
      </c>
      <c r="AH127" s="6">
        <f t="shared" si="37"/>
        <v>-0.01</v>
      </c>
      <c r="AI127" s="6">
        <v>0</v>
      </c>
      <c r="AJ127" s="6">
        <v>0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f t="shared" si="30"/>
        <v>0</v>
      </c>
      <c r="AR127" s="6">
        <f t="shared" si="31"/>
        <v>-0.01</v>
      </c>
    </row>
    <row r="128" spans="1:44" x14ac:dyDescent="0.25">
      <c r="A128" t="s">
        <v>87</v>
      </c>
      <c r="B128" s="6">
        <v>-0.01</v>
      </c>
      <c r="C128" s="6">
        <v>0</v>
      </c>
      <c r="D128" s="6">
        <v>0</v>
      </c>
      <c r="E128" s="6">
        <f t="shared" si="19"/>
        <v>0</v>
      </c>
      <c r="F128" s="6">
        <f t="shared" si="20"/>
        <v>-0.01</v>
      </c>
      <c r="G128" s="6">
        <v>0</v>
      </c>
      <c r="H128" s="6">
        <f t="shared" si="36"/>
        <v>-0.01</v>
      </c>
      <c r="I128" s="6">
        <v>0.03</v>
      </c>
      <c r="J128" s="6">
        <f t="shared" si="36"/>
        <v>1.9999999999999997E-2</v>
      </c>
      <c r="K128" s="6">
        <v>0</v>
      </c>
      <c r="L128" s="6">
        <f t="shared" si="36"/>
        <v>1.9999999999999997E-2</v>
      </c>
      <c r="M128" s="6">
        <v>0</v>
      </c>
      <c r="N128" s="6">
        <f t="shared" si="36"/>
        <v>1.9999999999999997E-2</v>
      </c>
      <c r="O128" s="6">
        <v>0.03</v>
      </c>
      <c r="P128" s="6">
        <v>-0.06</v>
      </c>
      <c r="Q128" s="6">
        <f t="shared" si="22"/>
        <v>-0.03</v>
      </c>
      <c r="R128" s="6">
        <f t="shared" si="23"/>
        <v>-1.0000000000000002E-2</v>
      </c>
      <c r="S128" s="6">
        <v>-0.03</v>
      </c>
      <c r="T128" s="6">
        <v>0.03</v>
      </c>
      <c r="U128" s="6">
        <f t="shared" si="24"/>
        <v>0</v>
      </c>
      <c r="V128" s="6">
        <f t="shared" si="25"/>
        <v>-1.0000000000000002E-2</v>
      </c>
      <c r="W128" s="6">
        <v>0</v>
      </c>
      <c r="X128" s="6">
        <f t="shared" si="26"/>
        <v>-1.0000000000000002E-2</v>
      </c>
      <c r="Y128" s="6">
        <v>0.01</v>
      </c>
      <c r="Z128" s="6">
        <v>0</v>
      </c>
      <c r="AA128" s="6">
        <v>0</v>
      </c>
      <c r="AB128" s="6">
        <v>0.01</v>
      </c>
      <c r="AC128" s="6">
        <f t="shared" si="27"/>
        <v>0.02</v>
      </c>
      <c r="AD128" s="6">
        <f t="shared" si="28"/>
        <v>9.9999999999999985E-3</v>
      </c>
      <c r="AE128" s="6">
        <v>0</v>
      </c>
      <c r="AF128" s="6">
        <f t="shared" si="37"/>
        <v>9.9999999999999985E-3</v>
      </c>
      <c r="AG128" s="6">
        <v>0</v>
      </c>
      <c r="AH128" s="6">
        <f t="shared" si="37"/>
        <v>9.9999999999999985E-3</v>
      </c>
      <c r="AI128" s="6">
        <v>0.01</v>
      </c>
      <c r="AJ128" s="6">
        <v>0</v>
      </c>
      <c r="AK128" s="6">
        <v>0</v>
      </c>
      <c r="AL128" s="6">
        <v>0</v>
      </c>
      <c r="AM128" s="6">
        <v>0</v>
      </c>
      <c r="AN128" s="6">
        <v>0</v>
      </c>
      <c r="AO128" s="6">
        <v>-0.01</v>
      </c>
      <c r="AP128" s="6">
        <v>0</v>
      </c>
      <c r="AQ128" s="6">
        <f t="shared" si="30"/>
        <v>0</v>
      </c>
      <c r="AR128" s="6">
        <f t="shared" si="31"/>
        <v>9.9999999999999985E-3</v>
      </c>
    </row>
    <row r="129" spans="1:44" x14ac:dyDescent="0.25">
      <c r="A129" t="s">
        <v>88</v>
      </c>
      <c r="B129" s="6">
        <v>-0.04</v>
      </c>
      <c r="C129" s="6">
        <v>0</v>
      </c>
      <c r="D129" s="6">
        <v>0.01</v>
      </c>
      <c r="E129" s="6">
        <f t="shared" si="19"/>
        <v>0.01</v>
      </c>
      <c r="F129" s="6">
        <f t="shared" si="20"/>
        <v>-0.03</v>
      </c>
      <c r="G129" s="6">
        <v>0</v>
      </c>
      <c r="H129" s="6">
        <f t="shared" si="36"/>
        <v>-0.03</v>
      </c>
      <c r="I129" s="6">
        <v>-0.01</v>
      </c>
      <c r="J129" s="6">
        <f t="shared" si="36"/>
        <v>-0.04</v>
      </c>
      <c r="K129" s="6">
        <v>0</v>
      </c>
      <c r="L129" s="6">
        <f t="shared" si="36"/>
        <v>-0.04</v>
      </c>
      <c r="M129" s="6">
        <v>0</v>
      </c>
      <c r="N129" s="6">
        <f t="shared" si="36"/>
        <v>-0.04</v>
      </c>
      <c r="O129" s="6">
        <v>0</v>
      </c>
      <c r="P129" s="6">
        <v>-0.01</v>
      </c>
      <c r="Q129" s="6">
        <f t="shared" si="22"/>
        <v>-0.01</v>
      </c>
      <c r="R129" s="6">
        <f t="shared" si="23"/>
        <v>-0.05</v>
      </c>
      <c r="S129" s="6">
        <v>0</v>
      </c>
      <c r="T129" s="6">
        <v>0.01</v>
      </c>
      <c r="U129" s="6">
        <f t="shared" si="24"/>
        <v>0.01</v>
      </c>
      <c r="V129" s="6">
        <f t="shared" si="25"/>
        <v>-0.04</v>
      </c>
      <c r="W129" s="6">
        <v>0.01</v>
      </c>
      <c r="X129" s="6">
        <f t="shared" si="26"/>
        <v>-0.03</v>
      </c>
      <c r="Y129" s="6">
        <v>0.01</v>
      </c>
      <c r="Z129" s="6">
        <v>0</v>
      </c>
      <c r="AA129" s="6">
        <v>0</v>
      </c>
      <c r="AB129" s="6">
        <v>-0.02</v>
      </c>
      <c r="AC129" s="6">
        <f t="shared" si="27"/>
        <v>-0.01</v>
      </c>
      <c r="AD129" s="6">
        <f t="shared" si="28"/>
        <v>-0.04</v>
      </c>
      <c r="AE129" s="6">
        <v>0</v>
      </c>
      <c r="AF129" s="6">
        <f t="shared" si="37"/>
        <v>-0.04</v>
      </c>
      <c r="AG129" s="6">
        <v>0</v>
      </c>
      <c r="AH129" s="6">
        <f t="shared" si="37"/>
        <v>-0.04</v>
      </c>
      <c r="AI129" s="6">
        <v>-0.01</v>
      </c>
      <c r="AJ129" s="6">
        <v>0</v>
      </c>
      <c r="AK129" s="6">
        <v>0</v>
      </c>
      <c r="AL129" s="6">
        <v>0</v>
      </c>
      <c r="AM129" s="6">
        <v>0</v>
      </c>
      <c r="AN129" s="6">
        <v>0</v>
      </c>
      <c r="AO129" s="6">
        <v>0.01</v>
      </c>
      <c r="AP129" s="6">
        <v>0</v>
      </c>
      <c r="AQ129" s="6">
        <f t="shared" si="30"/>
        <v>0</v>
      </c>
      <c r="AR129" s="6">
        <f t="shared" si="31"/>
        <v>-0.04</v>
      </c>
    </row>
    <row r="130" spans="1:44" x14ac:dyDescent="0.25">
      <c r="A130" t="s">
        <v>121</v>
      </c>
      <c r="B130" s="6">
        <v>-17279.5</v>
      </c>
      <c r="C130" s="6">
        <v>6911.8</v>
      </c>
      <c r="D130" s="6">
        <v>0</v>
      </c>
      <c r="E130" s="6">
        <f t="shared" si="19"/>
        <v>6911.8</v>
      </c>
      <c r="F130" s="6">
        <f t="shared" si="20"/>
        <v>-10367.700000000001</v>
      </c>
      <c r="G130" s="6">
        <v>0</v>
      </c>
      <c r="H130" s="6">
        <f t="shared" si="36"/>
        <v>-10367.700000000001</v>
      </c>
      <c r="I130" s="6">
        <v>0</v>
      </c>
      <c r="J130" s="6">
        <f t="shared" si="36"/>
        <v>-10367.700000000001</v>
      </c>
      <c r="K130" s="6">
        <v>0</v>
      </c>
      <c r="L130" s="6">
        <f t="shared" si="36"/>
        <v>-10367.700000000001</v>
      </c>
      <c r="M130" s="6">
        <v>0</v>
      </c>
      <c r="N130" s="6">
        <f t="shared" si="36"/>
        <v>-10367.700000000001</v>
      </c>
      <c r="O130" s="6">
        <v>0</v>
      </c>
      <c r="P130" s="6">
        <v>0</v>
      </c>
      <c r="Q130" s="6">
        <f t="shared" si="22"/>
        <v>0</v>
      </c>
      <c r="R130" s="6">
        <f t="shared" si="23"/>
        <v>-10367.700000000001</v>
      </c>
      <c r="S130" s="6">
        <v>0</v>
      </c>
      <c r="T130" s="6">
        <v>0</v>
      </c>
      <c r="U130" s="6">
        <f t="shared" si="24"/>
        <v>0</v>
      </c>
      <c r="V130" s="6">
        <f t="shared" si="25"/>
        <v>-10367.700000000001</v>
      </c>
      <c r="W130" s="6">
        <v>0</v>
      </c>
      <c r="X130" s="6">
        <f t="shared" si="26"/>
        <v>-10367.700000000001</v>
      </c>
      <c r="Y130" s="6">
        <v>0</v>
      </c>
      <c r="Z130" s="6">
        <v>0</v>
      </c>
      <c r="AA130" s="6">
        <v>0</v>
      </c>
      <c r="AB130" s="6">
        <v>0</v>
      </c>
      <c r="AC130" s="6">
        <f t="shared" si="27"/>
        <v>0</v>
      </c>
      <c r="AD130" s="6">
        <f t="shared" si="28"/>
        <v>-10367.700000000001</v>
      </c>
      <c r="AE130" s="6">
        <v>0</v>
      </c>
      <c r="AF130" s="6">
        <f t="shared" si="37"/>
        <v>-10367.700000000001</v>
      </c>
      <c r="AG130" s="6">
        <v>0</v>
      </c>
      <c r="AH130" s="6">
        <f t="shared" si="37"/>
        <v>-10367.700000000001</v>
      </c>
      <c r="AI130" s="6">
        <v>0</v>
      </c>
      <c r="AJ130" s="6">
        <v>0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f t="shared" si="30"/>
        <v>0</v>
      </c>
      <c r="AR130" s="6">
        <f t="shared" si="31"/>
        <v>-10367.700000000001</v>
      </c>
    </row>
    <row r="131" spans="1:44" x14ac:dyDescent="0.25">
      <c r="A131" t="s">
        <v>122</v>
      </c>
      <c r="B131" s="6">
        <v>66241295.399999999</v>
      </c>
      <c r="C131" s="6">
        <v>-26496518.16</v>
      </c>
      <c r="D131" s="6">
        <v>-3729.39</v>
      </c>
      <c r="E131" s="6">
        <f t="shared" si="19"/>
        <v>-26500247.550000001</v>
      </c>
      <c r="F131" s="6">
        <f t="shared" si="20"/>
        <v>39741047.849999994</v>
      </c>
      <c r="G131" s="6">
        <v>-1067.6400000000001</v>
      </c>
      <c r="H131" s="6">
        <f t="shared" si="36"/>
        <v>39739980.209999993</v>
      </c>
      <c r="I131" s="6">
        <v>381635.94</v>
      </c>
      <c r="J131" s="6">
        <f t="shared" si="36"/>
        <v>40121616.149999991</v>
      </c>
      <c r="K131" s="6">
        <v>54976.95</v>
      </c>
      <c r="L131" s="6">
        <f t="shared" si="36"/>
        <v>40176593.099999994</v>
      </c>
      <c r="M131" s="6">
        <v>7937.79</v>
      </c>
      <c r="N131" s="6">
        <f t="shared" si="36"/>
        <v>40184530.889999993</v>
      </c>
      <c r="O131" s="6">
        <v>0</v>
      </c>
      <c r="P131" s="6">
        <v>-85399.86</v>
      </c>
      <c r="Q131" s="6">
        <f t="shared" si="22"/>
        <v>-85399.86</v>
      </c>
      <c r="R131" s="6">
        <f t="shared" si="23"/>
        <v>40099131.029999994</v>
      </c>
      <c r="S131" s="6">
        <v>0</v>
      </c>
      <c r="T131" s="6">
        <v>36327.480000000003</v>
      </c>
      <c r="U131" s="6">
        <f t="shared" si="24"/>
        <v>36327.480000000003</v>
      </c>
      <c r="V131" s="6">
        <f t="shared" si="25"/>
        <v>40135458.50999999</v>
      </c>
      <c r="W131" s="6">
        <v>0</v>
      </c>
      <c r="X131" s="6">
        <f t="shared" si="26"/>
        <v>40135458.50999999</v>
      </c>
      <c r="Y131" s="6">
        <v>0</v>
      </c>
      <c r="Z131" s="6">
        <v>0</v>
      </c>
      <c r="AA131" s="6">
        <v>0</v>
      </c>
      <c r="AB131" s="6">
        <v>40519.08</v>
      </c>
      <c r="AC131" s="6">
        <f t="shared" si="27"/>
        <v>40519.08</v>
      </c>
      <c r="AD131" s="6">
        <f t="shared" si="28"/>
        <v>40175977.589999989</v>
      </c>
      <c r="AE131" s="6">
        <v>0</v>
      </c>
      <c r="AF131" s="6">
        <f t="shared" si="37"/>
        <v>40175977.589999989</v>
      </c>
      <c r="AG131" s="6">
        <v>375699.03</v>
      </c>
      <c r="AH131" s="6">
        <f t="shared" si="37"/>
        <v>40551676.61999999</v>
      </c>
      <c r="AI131" s="6">
        <v>0</v>
      </c>
      <c r="AJ131" s="6">
        <v>0</v>
      </c>
      <c r="AK131" s="6">
        <v>0</v>
      </c>
      <c r="AL131" s="6">
        <v>0</v>
      </c>
      <c r="AM131" s="6">
        <v>-117545.4</v>
      </c>
      <c r="AN131" s="6">
        <v>47018.16</v>
      </c>
      <c r="AO131" s="6">
        <v>149222.43</v>
      </c>
      <c r="AP131" s="6">
        <v>0</v>
      </c>
      <c r="AQ131" s="6">
        <f t="shared" si="30"/>
        <v>78695.19</v>
      </c>
      <c r="AR131" s="6">
        <f t="shared" si="31"/>
        <v>40630371.809999987</v>
      </c>
    </row>
    <row r="132" spans="1:44" x14ac:dyDescent="0.25">
      <c r="A132" t="s">
        <v>96</v>
      </c>
      <c r="B132" s="6">
        <v>0.01</v>
      </c>
      <c r="C132" s="6">
        <v>0</v>
      </c>
      <c r="D132" s="6">
        <v>0</v>
      </c>
      <c r="E132" s="6">
        <f t="shared" si="19"/>
        <v>0</v>
      </c>
      <c r="F132" s="6">
        <f t="shared" si="20"/>
        <v>0.01</v>
      </c>
      <c r="G132" s="6">
        <v>0</v>
      </c>
      <c r="H132" s="6">
        <f t="shared" si="36"/>
        <v>0.01</v>
      </c>
      <c r="I132" s="6">
        <v>0</v>
      </c>
      <c r="J132" s="6">
        <f t="shared" si="36"/>
        <v>0.01</v>
      </c>
      <c r="K132" s="6">
        <v>0</v>
      </c>
      <c r="L132" s="6">
        <f t="shared" si="36"/>
        <v>0.01</v>
      </c>
      <c r="M132" s="6">
        <v>0</v>
      </c>
      <c r="N132" s="6">
        <f t="shared" si="36"/>
        <v>0.01</v>
      </c>
      <c r="O132" s="6">
        <v>0</v>
      </c>
      <c r="P132" s="6">
        <v>0</v>
      </c>
      <c r="Q132" s="6">
        <f t="shared" si="22"/>
        <v>0</v>
      </c>
      <c r="R132" s="6">
        <f t="shared" si="23"/>
        <v>0.01</v>
      </c>
      <c r="S132" s="6">
        <v>0</v>
      </c>
      <c r="T132" s="6">
        <v>0</v>
      </c>
      <c r="U132" s="6">
        <f t="shared" si="24"/>
        <v>0</v>
      </c>
      <c r="V132" s="6">
        <f t="shared" si="25"/>
        <v>0.01</v>
      </c>
      <c r="W132" s="6">
        <v>0</v>
      </c>
      <c r="X132" s="6">
        <f t="shared" si="26"/>
        <v>0.01</v>
      </c>
      <c r="Y132" s="6">
        <v>0</v>
      </c>
      <c r="Z132" s="6">
        <v>0</v>
      </c>
      <c r="AA132" s="6">
        <v>0</v>
      </c>
      <c r="AB132" s="6">
        <v>0</v>
      </c>
      <c r="AC132" s="6">
        <f t="shared" si="27"/>
        <v>0</v>
      </c>
      <c r="AD132" s="6">
        <f t="shared" si="28"/>
        <v>0.01</v>
      </c>
      <c r="AE132" s="6">
        <v>0</v>
      </c>
      <c r="AF132" s="6">
        <f t="shared" si="37"/>
        <v>0.01</v>
      </c>
      <c r="AG132" s="6">
        <v>0</v>
      </c>
      <c r="AH132" s="6">
        <f t="shared" si="37"/>
        <v>0.01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f t="shared" si="30"/>
        <v>0</v>
      </c>
      <c r="AR132" s="6">
        <f t="shared" si="31"/>
        <v>0.01</v>
      </c>
    </row>
    <row r="133" spans="1:44" x14ac:dyDescent="0.25">
      <c r="A133" t="s">
        <v>99</v>
      </c>
      <c r="B133" s="6">
        <v>-0.01</v>
      </c>
      <c r="C133" s="6">
        <v>0.01</v>
      </c>
      <c r="D133" s="6">
        <v>-0.01</v>
      </c>
      <c r="E133" s="6">
        <f t="shared" si="19"/>
        <v>0</v>
      </c>
      <c r="F133" s="6">
        <f t="shared" si="20"/>
        <v>-0.01</v>
      </c>
      <c r="G133" s="6">
        <v>0.01</v>
      </c>
      <c r="H133" s="6">
        <f t="shared" si="36"/>
        <v>0</v>
      </c>
      <c r="I133" s="6">
        <v>0</v>
      </c>
      <c r="J133" s="6">
        <f t="shared" si="36"/>
        <v>0</v>
      </c>
      <c r="K133" s="6">
        <v>-0.01</v>
      </c>
      <c r="L133" s="6">
        <f t="shared" si="36"/>
        <v>-0.01</v>
      </c>
      <c r="M133" s="6">
        <v>0.01</v>
      </c>
      <c r="N133" s="6">
        <f t="shared" si="36"/>
        <v>0</v>
      </c>
      <c r="O133" s="6">
        <v>0</v>
      </c>
      <c r="P133" s="6">
        <v>0</v>
      </c>
      <c r="Q133" s="6">
        <f t="shared" si="22"/>
        <v>0</v>
      </c>
      <c r="R133" s="6">
        <f t="shared" si="23"/>
        <v>0</v>
      </c>
      <c r="S133" s="6">
        <v>0</v>
      </c>
      <c r="T133" s="6">
        <v>0</v>
      </c>
      <c r="U133" s="6">
        <f t="shared" si="24"/>
        <v>0</v>
      </c>
      <c r="V133" s="6">
        <f t="shared" si="25"/>
        <v>0</v>
      </c>
      <c r="W133" s="6">
        <v>0</v>
      </c>
      <c r="X133" s="6">
        <f t="shared" si="26"/>
        <v>0</v>
      </c>
      <c r="Y133" s="6">
        <v>0</v>
      </c>
      <c r="Z133" s="6">
        <v>0</v>
      </c>
      <c r="AA133" s="6">
        <v>0</v>
      </c>
      <c r="AB133" s="6">
        <v>-0.01</v>
      </c>
      <c r="AC133" s="6">
        <f t="shared" si="27"/>
        <v>-0.01</v>
      </c>
      <c r="AD133" s="6">
        <f t="shared" si="28"/>
        <v>-0.01</v>
      </c>
      <c r="AE133" s="6">
        <v>0</v>
      </c>
      <c r="AF133" s="6">
        <f t="shared" si="37"/>
        <v>-0.01</v>
      </c>
      <c r="AG133" s="6">
        <v>0</v>
      </c>
      <c r="AH133" s="6">
        <f t="shared" si="37"/>
        <v>-0.01</v>
      </c>
      <c r="AI133" s="6">
        <v>-0.01</v>
      </c>
      <c r="AJ133" s="6">
        <v>0</v>
      </c>
      <c r="AK133" s="6">
        <v>0</v>
      </c>
      <c r="AL133" s="6">
        <v>0</v>
      </c>
      <c r="AM133" s="6">
        <v>0</v>
      </c>
      <c r="AN133" s="6">
        <v>0</v>
      </c>
      <c r="AO133" s="6">
        <v>0.02</v>
      </c>
      <c r="AP133" s="6">
        <v>0</v>
      </c>
      <c r="AQ133" s="6">
        <f t="shared" si="30"/>
        <v>0.01</v>
      </c>
      <c r="AR133" s="6">
        <f t="shared" si="31"/>
        <v>0</v>
      </c>
    </row>
    <row r="134" spans="1:44" x14ac:dyDescent="0.25">
      <c r="A134" t="s">
        <v>100</v>
      </c>
      <c r="B134" s="6">
        <v>0</v>
      </c>
      <c r="C134" s="6">
        <v>0</v>
      </c>
      <c r="D134" s="6">
        <v>0</v>
      </c>
      <c r="E134" s="6">
        <f t="shared" si="19"/>
        <v>0</v>
      </c>
      <c r="F134" s="6">
        <f t="shared" si="20"/>
        <v>0</v>
      </c>
      <c r="G134" s="6">
        <v>0</v>
      </c>
      <c r="H134" s="6">
        <f t="shared" si="36"/>
        <v>0</v>
      </c>
      <c r="I134" s="6">
        <v>0.01</v>
      </c>
      <c r="J134" s="6">
        <f t="shared" si="36"/>
        <v>0.01</v>
      </c>
      <c r="K134" s="6">
        <v>0</v>
      </c>
      <c r="L134" s="6">
        <f t="shared" si="36"/>
        <v>0.01</v>
      </c>
      <c r="M134" s="6">
        <v>-0.01</v>
      </c>
      <c r="N134" s="6">
        <f t="shared" si="36"/>
        <v>0</v>
      </c>
      <c r="O134" s="6">
        <v>0</v>
      </c>
      <c r="P134" s="6">
        <v>0</v>
      </c>
      <c r="Q134" s="6">
        <f t="shared" si="22"/>
        <v>0</v>
      </c>
      <c r="R134" s="6">
        <f t="shared" si="23"/>
        <v>0</v>
      </c>
      <c r="S134" s="6">
        <v>0</v>
      </c>
      <c r="T134" s="6">
        <v>0</v>
      </c>
      <c r="U134" s="6">
        <f t="shared" si="24"/>
        <v>0</v>
      </c>
      <c r="V134" s="6">
        <f t="shared" si="25"/>
        <v>0</v>
      </c>
      <c r="W134" s="6">
        <v>0</v>
      </c>
      <c r="X134" s="6">
        <f t="shared" si="26"/>
        <v>0</v>
      </c>
      <c r="Y134" s="6">
        <v>0</v>
      </c>
      <c r="Z134" s="6">
        <v>0</v>
      </c>
      <c r="AA134" s="6">
        <v>0</v>
      </c>
      <c r="AB134" s="6">
        <v>-0.01</v>
      </c>
      <c r="AC134" s="6">
        <f t="shared" si="27"/>
        <v>-0.01</v>
      </c>
      <c r="AD134" s="6">
        <f t="shared" si="28"/>
        <v>-0.01</v>
      </c>
      <c r="AE134" s="6">
        <v>0</v>
      </c>
      <c r="AF134" s="6">
        <f t="shared" si="37"/>
        <v>-0.01</v>
      </c>
      <c r="AG134" s="6">
        <v>0</v>
      </c>
      <c r="AH134" s="6">
        <f t="shared" si="37"/>
        <v>-0.01</v>
      </c>
      <c r="AI134" s="6">
        <v>-0.01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f t="shared" si="30"/>
        <v>-0.01</v>
      </c>
      <c r="AR134" s="6">
        <f t="shared" si="31"/>
        <v>-0.02</v>
      </c>
    </row>
    <row r="135" spans="1:44" x14ac:dyDescent="0.25">
      <c r="A135" t="s">
        <v>123</v>
      </c>
      <c r="B135" s="6">
        <v>-28207065.09</v>
      </c>
      <c r="C135" s="6">
        <v>28207065.09</v>
      </c>
      <c r="D135" s="6">
        <v>0</v>
      </c>
      <c r="E135" s="6">
        <f t="shared" si="19"/>
        <v>28207065.09</v>
      </c>
      <c r="F135" s="6">
        <f t="shared" si="20"/>
        <v>0</v>
      </c>
      <c r="G135" s="6">
        <v>0</v>
      </c>
      <c r="H135" s="6">
        <f t="shared" si="36"/>
        <v>0</v>
      </c>
      <c r="I135" s="6">
        <v>0</v>
      </c>
      <c r="J135" s="6">
        <f t="shared" si="36"/>
        <v>0</v>
      </c>
      <c r="K135" s="6">
        <v>0</v>
      </c>
      <c r="L135" s="6">
        <f t="shared" si="36"/>
        <v>0</v>
      </c>
      <c r="M135" s="6">
        <v>0</v>
      </c>
      <c r="N135" s="6">
        <f t="shared" si="36"/>
        <v>0</v>
      </c>
      <c r="O135" s="6">
        <v>0</v>
      </c>
      <c r="P135" s="6">
        <v>0</v>
      </c>
      <c r="Q135" s="6">
        <f t="shared" si="22"/>
        <v>0</v>
      </c>
      <c r="R135" s="6">
        <f t="shared" si="23"/>
        <v>0</v>
      </c>
      <c r="S135" s="6">
        <v>0</v>
      </c>
      <c r="T135" s="6">
        <v>0</v>
      </c>
      <c r="U135" s="6">
        <f t="shared" si="24"/>
        <v>0</v>
      </c>
      <c r="V135" s="6">
        <f t="shared" si="25"/>
        <v>0</v>
      </c>
      <c r="W135" s="6">
        <v>0</v>
      </c>
      <c r="X135" s="6">
        <f t="shared" si="26"/>
        <v>0</v>
      </c>
      <c r="Y135" s="6">
        <v>0</v>
      </c>
      <c r="Z135" s="6">
        <v>0</v>
      </c>
      <c r="AA135" s="6">
        <v>0</v>
      </c>
      <c r="AB135" s="6">
        <v>0</v>
      </c>
      <c r="AC135" s="6">
        <f t="shared" si="27"/>
        <v>0</v>
      </c>
      <c r="AD135" s="6">
        <f t="shared" si="28"/>
        <v>0</v>
      </c>
      <c r="AE135" s="6">
        <v>0</v>
      </c>
      <c r="AF135" s="6">
        <f t="shared" si="37"/>
        <v>0</v>
      </c>
      <c r="AG135" s="6">
        <v>0</v>
      </c>
      <c r="AH135" s="6">
        <f t="shared" si="37"/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f t="shared" si="30"/>
        <v>0</v>
      </c>
      <c r="AR135" s="6">
        <f t="shared" si="31"/>
        <v>0</v>
      </c>
    </row>
    <row r="136" spans="1:44" x14ac:dyDescent="0.25">
      <c r="A136" s="5" t="s">
        <v>124</v>
      </c>
      <c r="B136" s="7">
        <v>41465204.009999998</v>
      </c>
      <c r="C136" s="7">
        <v>0.01</v>
      </c>
      <c r="D136" s="7">
        <v>-35502.18</v>
      </c>
      <c r="E136" s="7">
        <f t="shared" si="19"/>
        <v>-35502.17</v>
      </c>
      <c r="F136" s="7">
        <f t="shared" si="20"/>
        <v>41429701.839999996</v>
      </c>
      <c r="G136" s="7">
        <v>-32840.31</v>
      </c>
      <c r="H136" s="7">
        <f t="shared" si="36"/>
        <v>41396861.529999994</v>
      </c>
      <c r="I136" s="7">
        <v>349863.19</v>
      </c>
      <c r="J136" s="7">
        <f t="shared" si="36"/>
        <v>41746724.719999991</v>
      </c>
      <c r="K136" s="7">
        <v>23204.18</v>
      </c>
      <c r="L136" s="7">
        <f t="shared" si="36"/>
        <v>41769928.899999991</v>
      </c>
      <c r="M136" s="7">
        <v>-23834.959999999999</v>
      </c>
      <c r="N136" s="7">
        <f t="shared" si="36"/>
        <v>41746093.93999999</v>
      </c>
      <c r="O136" s="7">
        <v>0.05</v>
      </c>
      <c r="P136" s="7">
        <v>-117172.71</v>
      </c>
      <c r="Q136" s="7">
        <f t="shared" si="22"/>
        <v>-117172.66</v>
      </c>
      <c r="R136" s="7">
        <f t="shared" si="23"/>
        <v>41628921.279999994</v>
      </c>
      <c r="S136" s="7">
        <v>-0.06</v>
      </c>
      <c r="T136" s="7">
        <v>4554.8</v>
      </c>
      <c r="U136" s="7">
        <f t="shared" si="24"/>
        <v>4554.74</v>
      </c>
      <c r="V136" s="7">
        <f t="shared" si="25"/>
        <v>41633476.019999996</v>
      </c>
      <c r="W136" s="7">
        <v>-31772.73</v>
      </c>
      <c r="X136" s="7">
        <f t="shared" si="26"/>
        <v>41601703.289999999</v>
      </c>
      <c r="Y136" s="7">
        <v>0.04</v>
      </c>
      <c r="Z136" s="7">
        <v>0</v>
      </c>
      <c r="AA136" s="7">
        <v>0</v>
      </c>
      <c r="AB136" s="7">
        <v>8746.31</v>
      </c>
      <c r="AC136" s="7">
        <f t="shared" si="27"/>
        <v>8746.35</v>
      </c>
      <c r="AD136" s="7">
        <f t="shared" si="28"/>
        <v>41610449.640000001</v>
      </c>
      <c r="AE136" s="7">
        <v>-31772.720000000001</v>
      </c>
      <c r="AF136" s="7">
        <f t="shared" si="37"/>
        <v>41578676.920000002</v>
      </c>
      <c r="AG136" s="7">
        <v>343926.22</v>
      </c>
      <c r="AH136" s="7">
        <f t="shared" si="37"/>
        <v>41922603.140000001</v>
      </c>
      <c r="AI136" s="7">
        <v>-0.03</v>
      </c>
      <c r="AJ136" s="7">
        <v>0</v>
      </c>
      <c r="AK136" s="7">
        <v>0</v>
      </c>
      <c r="AL136" s="7">
        <v>0</v>
      </c>
      <c r="AM136" s="7">
        <v>-117545.4</v>
      </c>
      <c r="AN136" s="7">
        <v>47018.17</v>
      </c>
      <c r="AO136" s="7">
        <v>117447.31</v>
      </c>
      <c r="AP136" s="7">
        <v>-0.01</v>
      </c>
      <c r="AQ136" s="7">
        <f t="shared" si="30"/>
        <v>46920.04</v>
      </c>
      <c r="AR136" s="7">
        <f t="shared" si="31"/>
        <v>41969523.18</v>
      </c>
    </row>
    <row r="137" spans="1:44" x14ac:dyDescent="0.25">
      <c r="A137" s="3" t="s">
        <v>29</v>
      </c>
      <c r="B137" s="6"/>
      <c r="C137" s="6"/>
      <c r="D137" s="6"/>
      <c r="E137" s="6">
        <f t="shared" si="19"/>
        <v>0</v>
      </c>
      <c r="F137" s="6">
        <f t="shared" si="20"/>
        <v>0</v>
      </c>
      <c r="G137" s="6"/>
      <c r="H137" s="6">
        <f t="shared" si="36"/>
        <v>0</v>
      </c>
      <c r="I137" s="6"/>
      <c r="J137" s="6">
        <f t="shared" si="36"/>
        <v>0</v>
      </c>
      <c r="K137" s="6"/>
      <c r="L137" s="6">
        <f t="shared" si="36"/>
        <v>0</v>
      </c>
      <c r="M137" s="6"/>
      <c r="N137" s="6">
        <f t="shared" si="36"/>
        <v>0</v>
      </c>
      <c r="O137" s="6"/>
      <c r="P137" s="6"/>
      <c r="Q137" s="6">
        <f t="shared" si="22"/>
        <v>0</v>
      </c>
      <c r="R137" s="6">
        <f t="shared" si="23"/>
        <v>0</v>
      </c>
      <c r="S137" s="6"/>
      <c r="T137" s="6"/>
      <c r="U137" s="6">
        <f t="shared" si="24"/>
        <v>0</v>
      </c>
      <c r="V137" s="6">
        <f t="shared" si="25"/>
        <v>0</v>
      </c>
      <c r="W137" s="6"/>
      <c r="X137" s="6">
        <f t="shared" si="26"/>
        <v>0</v>
      </c>
      <c r="Y137" s="6"/>
      <c r="Z137" s="6"/>
      <c r="AA137" s="6"/>
      <c r="AB137" s="6"/>
      <c r="AC137" s="6">
        <f t="shared" si="27"/>
        <v>0</v>
      </c>
      <c r="AD137" s="6">
        <f t="shared" si="28"/>
        <v>0</v>
      </c>
      <c r="AE137" s="6"/>
      <c r="AF137" s="6">
        <f t="shared" si="37"/>
        <v>0</v>
      </c>
      <c r="AG137" s="6"/>
      <c r="AH137" s="6">
        <f t="shared" si="37"/>
        <v>0</v>
      </c>
      <c r="AI137" s="6"/>
      <c r="AJ137" s="6"/>
      <c r="AK137" s="6"/>
      <c r="AL137" s="6"/>
      <c r="AM137" s="6"/>
      <c r="AN137" s="6"/>
      <c r="AO137" s="6"/>
      <c r="AP137" s="6"/>
      <c r="AQ137" s="6">
        <f t="shared" si="30"/>
        <v>0</v>
      </c>
      <c r="AR137" s="6">
        <f t="shared" si="31"/>
        <v>0</v>
      </c>
    </row>
    <row r="138" spans="1:44" x14ac:dyDescent="0.25">
      <c r="A138" t="s">
        <v>125</v>
      </c>
      <c r="B138" s="6"/>
      <c r="C138" s="6"/>
      <c r="D138" s="6"/>
      <c r="E138" s="6">
        <f t="shared" ref="E138:E201" si="38">C138+D138</f>
        <v>0</v>
      </c>
      <c r="F138" s="6">
        <f t="shared" ref="F138:F201" si="39">B138+E138</f>
        <v>0</v>
      </c>
      <c r="G138" s="6"/>
      <c r="H138" s="6">
        <f t="shared" ref="H138:N153" si="40">F138+G138</f>
        <v>0</v>
      </c>
      <c r="I138" s="6"/>
      <c r="J138" s="6">
        <f t="shared" si="40"/>
        <v>0</v>
      </c>
      <c r="K138" s="6"/>
      <c r="L138" s="6">
        <f t="shared" si="40"/>
        <v>0</v>
      </c>
      <c r="M138" s="6"/>
      <c r="N138" s="6">
        <f t="shared" si="40"/>
        <v>0</v>
      </c>
      <c r="O138" s="6"/>
      <c r="P138" s="6"/>
      <c r="Q138" s="6">
        <f t="shared" ref="Q138:Q201" si="41">O138+P138</f>
        <v>0</v>
      </c>
      <c r="R138" s="6">
        <f t="shared" ref="R138:R201" si="42">N138+Q138</f>
        <v>0</v>
      </c>
      <c r="S138" s="6"/>
      <c r="T138" s="6"/>
      <c r="U138" s="6">
        <f t="shared" ref="U138:U201" si="43">S138+T138</f>
        <v>0</v>
      </c>
      <c r="V138" s="6">
        <f t="shared" ref="V138:V201" si="44">R138+U138</f>
        <v>0</v>
      </c>
      <c r="W138" s="6"/>
      <c r="X138" s="6">
        <f t="shared" ref="X138:X201" si="45">V138+W138</f>
        <v>0</v>
      </c>
      <c r="Y138" s="6"/>
      <c r="Z138" s="6"/>
      <c r="AA138" s="6"/>
      <c r="AB138" s="6"/>
      <c r="AC138" s="6">
        <f t="shared" ref="AC138:AC201" si="46">SUM(Y138:AB138)</f>
        <v>0</v>
      </c>
      <c r="AD138" s="6">
        <f t="shared" ref="AD138:AD201" si="47">X138+AC138</f>
        <v>0</v>
      </c>
      <c r="AE138" s="6"/>
      <c r="AF138" s="6">
        <f t="shared" ref="AF138:AH153" si="48">AD138+AE138</f>
        <v>0</v>
      </c>
      <c r="AG138" s="6"/>
      <c r="AH138" s="6">
        <f t="shared" si="48"/>
        <v>0</v>
      </c>
      <c r="AI138" s="6"/>
      <c r="AJ138" s="6"/>
      <c r="AK138" s="6"/>
      <c r="AL138" s="6"/>
      <c r="AM138" s="6"/>
      <c r="AN138" s="6"/>
      <c r="AO138" s="6"/>
      <c r="AP138" s="6"/>
      <c r="AQ138" s="6">
        <f t="shared" ref="AQ138:AQ201" si="49">SUM(AI138:AP138)</f>
        <v>0</v>
      </c>
      <c r="AR138" s="6">
        <f t="shared" ref="AR138:AR201" si="50">AH138+AQ138</f>
        <v>0</v>
      </c>
    </row>
    <row r="139" spans="1:44" x14ac:dyDescent="0.25">
      <c r="A139" t="s">
        <v>126</v>
      </c>
      <c r="B139" s="6">
        <v>0</v>
      </c>
      <c r="C139" s="6">
        <v>0</v>
      </c>
      <c r="D139" s="6">
        <v>7136648.8499999996</v>
      </c>
      <c r="E139" s="6">
        <f t="shared" si="38"/>
        <v>7136648.8499999996</v>
      </c>
      <c r="F139" s="6">
        <f t="shared" si="39"/>
        <v>7136648.8499999996</v>
      </c>
      <c r="G139" s="6">
        <v>0</v>
      </c>
      <c r="H139" s="6">
        <f t="shared" si="40"/>
        <v>7136648.8499999996</v>
      </c>
      <c r="I139" s="6">
        <v>30654.34</v>
      </c>
      <c r="J139" s="6">
        <f t="shared" si="40"/>
        <v>7167303.1899999995</v>
      </c>
      <c r="K139" s="6">
        <v>0</v>
      </c>
      <c r="L139" s="6">
        <f t="shared" si="40"/>
        <v>7167303.1899999995</v>
      </c>
      <c r="M139" s="6">
        <v>0</v>
      </c>
      <c r="N139" s="6">
        <f t="shared" si="40"/>
        <v>7167303.1899999995</v>
      </c>
      <c r="O139" s="6">
        <v>0</v>
      </c>
      <c r="P139" s="6">
        <v>0</v>
      </c>
      <c r="Q139" s="6">
        <f t="shared" si="41"/>
        <v>0</v>
      </c>
      <c r="R139" s="6">
        <f t="shared" si="42"/>
        <v>7167303.1899999995</v>
      </c>
      <c r="S139" s="6">
        <v>0</v>
      </c>
      <c r="T139" s="6">
        <v>0</v>
      </c>
      <c r="U139" s="6">
        <f t="shared" si="43"/>
        <v>0</v>
      </c>
      <c r="V139" s="6">
        <f t="shared" si="44"/>
        <v>7167303.1899999995</v>
      </c>
      <c r="W139" s="6">
        <v>-7167303.1900000004</v>
      </c>
      <c r="X139" s="6">
        <f t="shared" si="45"/>
        <v>0</v>
      </c>
      <c r="Y139" s="6">
        <v>0</v>
      </c>
      <c r="Z139" s="6">
        <v>0</v>
      </c>
      <c r="AA139" s="6">
        <v>0</v>
      </c>
      <c r="AB139" s="6">
        <v>0</v>
      </c>
      <c r="AC139" s="6">
        <f t="shared" si="46"/>
        <v>0</v>
      </c>
      <c r="AD139" s="6">
        <f t="shared" si="47"/>
        <v>0</v>
      </c>
      <c r="AE139" s="6">
        <v>0</v>
      </c>
      <c r="AF139" s="6">
        <f t="shared" si="48"/>
        <v>0</v>
      </c>
      <c r="AG139" s="6">
        <v>0</v>
      </c>
      <c r="AH139" s="6">
        <f t="shared" si="48"/>
        <v>0</v>
      </c>
      <c r="AI139" s="6">
        <v>0</v>
      </c>
      <c r="AJ139" s="6">
        <v>0</v>
      </c>
      <c r="AK139" s="6">
        <v>0</v>
      </c>
      <c r="AL139" s="6">
        <v>0</v>
      </c>
      <c r="AM139" s="6">
        <v>0</v>
      </c>
      <c r="AN139" s="6">
        <v>16933.43</v>
      </c>
      <c r="AO139" s="6">
        <v>0</v>
      </c>
      <c r="AP139" s="6">
        <v>0</v>
      </c>
      <c r="AQ139" s="6">
        <f t="shared" si="49"/>
        <v>16933.43</v>
      </c>
      <c r="AR139" s="6">
        <f t="shared" si="50"/>
        <v>16933.43</v>
      </c>
    </row>
    <row r="140" spans="1:44" x14ac:dyDescent="0.25">
      <c r="A140" t="s">
        <v>127</v>
      </c>
      <c r="B140" s="6">
        <v>0</v>
      </c>
      <c r="C140" s="6">
        <v>0</v>
      </c>
      <c r="D140" s="6">
        <v>0</v>
      </c>
      <c r="E140" s="6">
        <f t="shared" si="38"/>
        <v>0</v>
      </c>
      <c r="F140" s="6">
        <f t="shared" si="39"/>
        <v>0</v>
      </c>
      <c r="G140" s="6">
        <v>0</v>
      </c>
      <c r="H140" s="6">
        <f t="shared" si="40"/>
        <v>0</v>
      </c>
      <c r="I140" s="6">
        <v>0</v>
      </c>
      <c r="J140" s="6">
        <f t="shared" si="40"/>
        <v>0</v>
      </c>
      <c r="K140" s="6">
        <v>0</v>
      </c>
      <c r="L140" s="6">
        <f t="shared" si="40"/>
        <v>0</v>
      </c>
      <c r="M140" s="6">
        <v>0</v>
      </c>
      <c r="N140" s="6">
        <f t="shared" si="40"/>
        <v>0</v>
      </c>
      <c r="O140" s="6">
        <v>0</v>
      </c>
      <c r="P140" s="6">
        <v>0</v>
      </c>
      <c r="Q140" s="6">
        <f t="shared" si="41"/>
        <v>0</v>
      </c>
      <c r="R140" s="6">
        <f t="shared" si="42"/>
        <v>0</v>
      </c>
      <c r="S140" s="6">
        <v>0</v>
      </c>
      <c r="T140" s="6">
        <v>0</v>
      </c>
      <c r="U140" s="6">
        <f t="shared" si="43"/>
        <v>0</v>
      </c>
      <c r="V140" s="6">
        <f t="shared" si="44"/>
        <v>0</v>
      </c>
      <c r="W140" s="6">
        <v>1427253.84</v>
      </c>
      <c r="X140" s="6">
        <f t="shared" si="45"/>
        <v>1427253.84</v>
      </c>
      <c r="Y140" s="6">
        <v>0</v>
      </c>
      <c r="Z140" s="6">
        <v>0</v>
      </c>
      <c r="AA140" s="6">
        <v>0</v>
      </c>
      <c r="AB140" s="6">
        <v>0</v>
      </c>
      <c r="AC140" s="6">
        <f t="shared" si="46"/>
        <v>0</v>
      </c>
      <c r="AD140" s="6">
        <f t="shared" si="47"/>
        <v>1427253.84</v>
      </c>
      <c r="AE140" s="6">
        <v>0</v>
      </c>
      <c r="AF140" s="6">
        <f t="shared" si="48"/>
        <v>1427253.84</v>
      </c>
      <c r="AG140" s="6">
        <v>0</v>
      </c>
      <c r="AH140" s="6">
        <f t="shared" si="48"/>
        <v>1427253.84</v>
      </c>
      <c r="AI140" s="6">
        <v>0</v>
      </c>
      <c r="AJ140" s="6">
        <v>0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f t="shared" si="49"/>
        <v>0</v>
      </c>
      <c r="AR140" s="6">
        <f t="shared" si="50"/>
        <v>1427253.84</v>
      </c>
    </row>
    <row r="141" spans="1:44" x14ac:dyDescent="0.25">
      <c r="A141" t="s">
        <v>128</v>
      </c>
      <c r="B141" s="6">
        <v>0</v>
      </c>
      <c r="C141" s="6">
        <v>0</v>
      </c>
      <c r="D141" s="6">
        <v>0</v>
      </c>
      <c r="E141" s="6">
        <f t="shared" si="38"/>
        <v>0</v>
      </c>
      <c r="F141" s="6">
        <f t="shared" si="39"/>
        <v>0</v>
      </c>
      <c r="G141" s="6">
        <v>0</v>
      </c>
      <c r="H141" s="6">
        <f t="shared" si="40"/>
        <v>0</v>
      </c>
      <c r="I141" s="6">
        <v>0</v>
      </c>
      <c r="J141" s="6">
        <f t="shared" si="40"/>
        <v>0</v>
      </c>
      <c r="K141" s="6">
        <v>0</v>
      </c>
      <c r="L141" s="6">
        <f t="shared" si="40"/>
        <v>0</v>
      </c>
      <c r="M141" s="6">
        <v>0</v>
      </c>
      <c r="N141" s="6">
        <f t="shared" si="40"/>
        <v>0</v>
      </c>
      <c r="O141" s="6">
        <v>0</v>
      </c>
      <c r="P141" s="6">
        <v>0</v>
      </c>
      <c r="Q141" s="6">
        <f t="shared" si="41"/>
        <v>0</v>
      </c>
      <c r="R141" s="6">
        <f t="shared" si="42"/>
        <v>0</v>
      </c>
      <c r="S141" s="6">
        <v>0</v>
      </c>
      <c r="T141" s="6">
        <v>0</v>
      </c>
      <c r="U141" s="6">
        <f t="shared" si="43"/>
        <v>0</v>
      </c>
      <c r="V141" s="6">
        <f t="shared" si="44"/>
        <v>0</v>
      </c>
      <c r="W141" s="6">
        <v>431464.41</v>
      </c>
      <c r="X141" s="6">
        <f t="shared" si="45"/>
        <v>431464.41</v>
      </c>
      <c r="Y141" s="6">
        <v>0</v>
      </c>
      <c r="Z141" s="6">
        <v>0</v>
      </c>
      <c r="AA141" s="6">
        <v>0</v>
      </c>
      <c r="AB141" s="6">
        <v>0</v>
      </c>
      <c r="AC141" s="6">
        <f t="shared" si="46"/>
        <v>0</v>
      </c>
      <c r="AD141" s="6">
        <f t="shared" si="47"/>
        <v>431464.41</v>
      </c>
      <c r="AE141" s="6">
        <v>0</v>
      </c>
      <c r="AF141" s="6">
        <f t="shared" si="48"/>
        <v>431464.41</v>
      </c>
      <c r="AG141" s="6">
        <v>0</v>
      </c>
      <c r="AH141" s="6">
        <f t="shared" si="48"/>
        <v>431464.41</v>
      </c>
      <c r="AI141" s="6">
        <v>0</v>
      </c>
      <c r="AJ141" s="6">
        <v>0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f t="shared" si="49"/>
        <v>0</v>
      </c>
      <c r="AR141" s="6">
        <f t="shared" si="50"/>
        <v>431464.41</v>
      </c>
    </row>
    <row r="142" spans="1:44" x14ac:dyDescent="0.25">
      <c r="A142" t="s">
        <v>129</v>
      </c>
      <c r="B142" s="6">
        <v>0</v>
      </c>
      <c r="C142" s="6">
        <v>0</v>
      </c>
      <c r="D142" s="6">
        <v>0</v>
      </c>
      <c r="E142" s="6">
        <f t="shared" si="38"/>
        <v>0</v>
      </c>
      <c r="F142" s="6">
        <f t="shared" si="39"/>
        <v>0</v>
      </c>
      <c r="G142" s="6">
        <v>0</v>
      </c>
      <c r="H142" s="6">
        <f t="shared" si="40"/>
        <v>0</v>
      </c>
      <c r="I142" s="6">
        <v>0</v>
      </c>
      <c r="J142" s="6">
        <f t="shared" si="40"/>
        <v>0</v>
      </c>
      <c r="K142" s="6">
        <v>0</v>
      </c>
      <c r="L142" s="6">
        <f t="shared" si="40"/>
        <v>0</v>
      </c>
      <c r="M142" s="6">
        <v>0</v>
      </c>
      <c r="N142" s="6">
        <f t="shared" si="40"/>
        <v>0</v>
      </c>
      <c r="O142" s="6">
        <v>0</v>
      </c>
      <c r="P142" s="6">
        <v>0</v>
      </c>
      <c r="Q142" s="6">
        <f t="shared" si="41"/>
        <v>0</v>
      </c>
      <c r="R142" s="6">
        <f t="shared" si="42"/>
        <v>0</v>
      </c>
      <c r="S142" s="6">
        <v>0</v>
      </c>
      <c r="T142" s="6">
        <v>0</v>
      </c>
      <c r="U142" s="6">
        <f t="shared" si="43"/>
        <v>0</v>
      </c>
      <c r="V142" s="6">
        <f t="shared" si="44"/>
        <v>0</v>
      </c>
      <c r="W142" s="6">
        <v>2708538.27</v>
      </c>
      <c r="X142" s="6">
        <f t="shared" si="45"/>
        <v>2708538.27</v>
      </c>
      <c r="Y142" s="6">
        <v>0</v>
      </c>
      <c r="Z142" s="6">
        <v>0</v>
      </c>
      <c r="AA142" s="6">
        <v>0</v>
      </c>
      <c r="AB142" s="6">
        <v>0</v>
      </c>
      <c r="AC142" s="6">
        <f t="shared" si="46"/>
        <v>0</v>
      </c>
      <c r="AD142" s="6">
        <f t="shared" si="47"/>
        <v>2708538.27</v>
      </c>
      <c r="AE142" s="6">
        <v>0</v>
      </c>
      <c r="AF142" s="6">
        <f t="shared" si="48"/>
        <v>2708538.27</v>
      </c>
      <c r="AG142" s="6">
        <v>0</v>
      </c>
      <c r="AH142" s="6">
        <f t="shared" si="48"/>
        <v>2708538.27</v>
      </c>
      <c r="AI142" s="6">
        <v>0</v>
      </c>
      <c r="AJ142" s="6">
        <v>0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f t="shared" si="49"/>
        <v>0</v>
      </c>
      <c r="AR142" s="6">
        <f t="shared" si="50"/>
        <v>2708538.27</v>
      </c>
    </row>
    <row r="143" spans="1:44" x14ac:dyDescent="0.25">
      <c r="A143" t="s">
        <v>130</v>
      </c>
      <c r="B143" s="6">
        <v>0</v>
      </c>
      <c r="C143" s="6">
        <v>0</v>
      </c>
      <c r="D143" s="6">
        <v>0</v>
      </c>
      <c r="E143" s="6">
        <f t="shared" si="38"/>
        <v>0</v>
      </c>
      <c r="F143" s="6">
        <f t="shared" si="39"/>
        <v>0</v>
      </c>
      <c r="G143" s="6">
        <v>0</v>
      </c>
      <c r="H143" s="6">
        <f t="shared" si="40"/>
        <v>0</v>
      </c>
      <c r="I143" s="6">
        <v>0</v>
      </c>
      <c r="J143" s="6">
        <f t="shared" si="40"/>
        <v>0</v>
      </c>
      <c r="K143" s="6">
        <v>0</v>
      </c>
      <c r="L143" s="6">
        <f t="shared" si="40"/>
        <v>0</v>
      </c>
      <c r="M143" s="6">
        <v>0</v>
      </c>
      <c r="N143" s="6">
        <f t="shared" si="40"/>
        <v>0</v>
      </c>
      <c r="O143" s="6">
        <v>0</v>
      </c>
      <c r="P143" s="6">
        <v>0</v>
      </c>
      <c r="Q143" s="6">
        <f t="shared" si="41"/>
        <v>0</v>
      </c>
      <c r="R143" s="6">
        <f t="shared" si="42"/>
        <v>0</v>
      </c>
      <c r="S143" s="6">
        <v>0</v>
      </c>
      <c r="T143" s="6">
        <v>0</v>
      </c>
      <c r="U143" s="6">
        <f t="shared" si="43"/>
        <v>0</v>
      </c>
      <c r="V143" s="6">
        <f t="shared" si="44"/>
        <v>0</v>
      </c>
      <c r="W143" s="6">
        <v>2600046.6800000002</v>
      </c>
      <c r="X143" s="6">
        <f t="shared" si="45"/>
        <v>2600046.6800000002</v>
      </c>
      <c r="Y143" s="6">
        <v>0</v>
      </c>
      <c r="Z143" s="6">
        <v>0</v>
      </c>
      <c r="AA143" s="6">
        <v>0</v>
      </c>
      <c r="AB143" s="6">
        <v>0</v>
      </c>
      <c r="AC143" s="6">
        <f t="shared" si="46"/>
        <v>0</v>
      </c>
      <c r="AD143" s="6">
        <f t="shared" si="47"/>
        <v>2600046.6800000002</v>
      </c>
      <c r="AE143" s="6">
        <v>0</v>
      </c>
      <c r="AF143" s="6">
        <f t="shared" si="48"/>
        <v>2600046.6800000002</v>
      </c>
      <c r="AG143" s="6">
        <v>0</v>
      </c>
      <c r="AH143" s="6">
        <f t="shared" si="48"/>
        <v>2600046.6800000002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f t="shared" si="49"/>
        <v>0</v>
      </c>
      <c r="AR143" s="6">
        <f t="shared" si="50"/>
        <v>2600046.6800000002</v>
      </c>
    </row>
    <row r="144" spans="1:44" x14ac:dyDescent="0.25">
      <c r="A144" t="s">
        <v>131</v>
      </c>
      <c r="B144" s="6">
        <v>-208504.38</v>
      </c>
      <c r="C144" s="6">
        <v>145481653</v>
      </c>
      <c r="D144" s="6">
        <v>-11164.56</v>
      </c>
      <c r="E144" s="6">
        <f t="shared" si="38"/>
        <v>145470488.44</v>
      </c>
      <c r="F144" s="6">
        <f t="shared" si="39"/>
        <v>145261984.06</v>
      </c>
      <c r="G144" s="6">
        <v>-11164.57</v>
      </c>
      <c r="H144" s="6">
        <f t="shared" si="40"/>
        <v>145250819.49000001</v>
      </c>
      <c r="I144" s="6">
        <v>-9324824.7100000009</v>
      </c>
      <c r="J144" s="6">
        <f t="shared" si="40"/>
        <v>135925994.78</v>
      </c>
      <c r="K144" s="6">
        <v>-234133.79</v>
      </c>
      <c r="L144" s="6">
        <f t="shared" si="40"/>
        <v>135691860.99000001</v>
      </c>
      <c r="M144" s="6">
        <v>-234133.78</v>
      </c>
      <c r="N144" s="6">
        <f t="shared" si="40"/>
        <v>135457727.21000001</v>
      </c>
      <c r="O144" s="6">
        <v>0</v>
      </c>
      <c r="P144" s="6">
        <v>-234133.79</v>
      </c>
      <c r="Q144" s="6">
        <f t="shared" si="41"/>
        <v>-234133.79</v>
      </c>
      <c r="R144" s="6">
        <f t="shared" si="42"/>
        <v>135223593.42000002</v>
      </c>
      <c r="S144" s="6">
        <v>-0.01</v>
      </c>
      <c r="T144" s="6">
        <v>-234133.79</v>
      </c>
      <c r="U144" s="6">
        <f t="shared" si="43"/>
        <v>-234133.80000000002</v>
      </c>
      <c r="V144" s="6">
        <f t="shared" si="44"/>
        <v>134989459.62</v>
      </c>
      <c r="W144" s="6">
        <v>-134989459.62</v>
      </c>
      <c r="X144" s="6">
        <f t="shared" si="45"/>
        <v>0</v>
      </c>
      <c r="Y144" s="6">
        <v>0.01</v>
      </c>
      <c r="Z144" s="6">
        <v>0</v>
      </c>
      <c r="AA144" s="6">
        <v>0</v>
      </c>
      <c r="AB144" s="6">
        <v>-0.01</v>
      </c>
      <c r="AC144" s="6">
        <f t="shared" si="46"/>
        <v>0</v>
      </c>
      <c r="AD144" s="6">
        <f t="shared" si="47"/>
        <v>0</v>
      </c>
      <c r="AE144" s="6">
        <v>0</v>
      </c>
      <c r="AF144" s="6">
        <f t="shared" si="48"/>
        <v>0</v>
      </c>
      <c r="AG144" s="6">
        <v>0</v>
      </c>
      <c r="AH144" s="6">
        <f t="shared" si="48"/>
        <v>0</v>
      </c>
      <c r="AI144" s="6">
        <v>0</v>
      </c>
      <c r="AJ144" s="6">
        <v>0</v>
      </c>
      <c r="AK144" s="6">
        <v>0</v>
      </c>
      <c r="AL144" s="6">
        <v>0</v>
      </c>
      <c r="AM144" s="6">
        <v>0</v>
      </c>
      <c r="AN144" s="6">
        <v>992769.42</v>
      </c>
      <c r="AO144" s="6">
        <v>129988.39</v>
      </c>
      <c r="AP144" s="6">
        <v>0</v>
      </c>
      <c r="AQ144" s="6">
        <f t="shared" si="49"/>
        <v>1122757.81</v>
      </c>
      <c r="AR144" s="6">
        <f t="shared" si="50"/>
        <v>1122757.81</v>
      </c>
    </row>
    <row r="145" spans="1:44" x14ac:dyDescent="0.25">
      <c r="A145" t="s">
        <v>132</v>
      </c>
      <c r="B145" s="6">
        <v>0</v>
      </c>
      <c r="C145" s="6">
        <v>0</v>
      </c>
      <c r="D145" s="6">
        <v>0</v>
      </c>
      <c r="E145" s="6">
        <f t="shared" si="38"/>
        <v>0</v>
      </c>
      <c r="F145" s="6">
        <f t="shared" si="39"/>
        <v>0</v>
      </c>
      <c r="G145" s="6">
        <v>0</v>
      </c>
      <c r="H145" s="6">
        <f t="shared" si="40"/>
        <v>0</v>
      </c>
      <c r="I145" s="6">
        <v>0</v>
      </c>
      <c r="J145" s="6">
        <f t="shared" si="40"/>
        <v>0</v>
      </c>
      <c r="K145" s="6">
        <v>0</v>
      </c>
      <c r="L145" s="6">
        <f t="shared" si="40"/>
        <v>0</v>
      </c>
      <c r="M145" s="6">
        <v>0</v>
      </c>
      <c r="N145" s="6">
        <f t="shared" si="40"/>
        <v>0</v>
      </c>
      <c r="O145" s="6">
        <v>0</v>
      </c>
      <c r="P145" s="6">
        <v>0</v>
      </c>
      <c r="Q145" s="6">
        <f t="shared" si="41"/>
        <v>0</v>
      </c>
      <c r="R145" s="6">
        <f t="shared" si="42"/>
        <v>0</v>
      </c>
      <c r="S145" s="6">
        <v>0</v>
      </c>
      <c r="T145" s="6">
        <v>0</v>
      </c>
      <c r="U145" s="6">
        <f t="shared" si="43"/>
        <v>0</v>
      </c>
      <c r="V145" s="6">
        <f t="shared" si="44"/>
        <v>0</v>
      </c>
      <c r="W145" s="6">
        <v>22300504.210000001</v>
      </c>
      <c r="X145" s="6">
        <f t="shared" si="45"/>
        <v>22300504.210000001</v>
      </c>
      <c r="Y145" s="6">
        <v>0</v>
      </c>
      <c r="Z145" s="6">
        <v>0</v>
      </c>
      <c r="AA145" s="6">
        <v>0</v>
      </c>
      <c r="AB145" s="6">
        <v>-92730.14</v>
      </c>
      <c r="AC145" s="6">
        <f t="shared" si="46"/>
        <v>-92730.14</v>
      </c>
      <c r="AD145" s="6">
        <f t="shared" si="47"/>
        <v>22207774.07</v>
      </c>
      <c r="AE145" s="6">
        <v>-46365.08</v>
      </c>
      <c r="AF145" s="6">
        <f t="shared" si="48"/>
        <v>22161408.990000002</v>
      </c>
      <c r="AG145" s="6">
        <v>-46365.08</v>
      </c>
      <c r="AH145" s="6">
        <f t="shared" si="48"/>
        <v>22115043.910000004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-46365.07</v>
      </c>
      <c r="AP145" s="6">
        <v>0</v>
      </c>
      <c r="AQ145" s="6">
        <f t="shared" si="49"/>
        <v>-46365.07</v>
      </c>
      <c r="AR145" s="6">
        <f t="shared" si="50"/>
        <v>22068678.840000004</v>
      </c>
    </row>
    <row r="146" spans="1:44" x14ac:dyDescent="0.25">
      <c r="A146" t="s">
        <v>133</v>
      </c>
      <c r="B146" s="6">
        <v>0</v>
      </c>
      <c r="C146" s="6">
        <v>0</v>
      </c>
      <c r="D146" s="6">
        <v>0</v>
      </c>
      <c r="E146" s="6">
        <f t="shared" si="38"/>
        <v>0</v>
      </c>
      <c r="F146" s="6">
        <f t="shared" si="39"/>
        <v>0</v>
      </c>
      <c r="G146" s="6">
        <v>0</v>
      </c>
      <c r="H146" s="6">
        <f t="shared" si="40"/>
        <v>0</v>
      </c>
      <c r="I146" s="6">
        <v>0</v>
      </c>
      <c r="J146" s="6">
        <f t="shared" si="40"/>
        <v>0</v>
      </c>
      <c r="K146" s="6">
        <v>0</v>
      </c>
      <c r="L146" s="6">
        <f t="shared" si="40"/>
        <v>0</v>
      </c>
      <c r="M146" s="6">
        <v>0</v>
      </c>
      <c r="N146" s="6">
        <f t="shared" si="40"/>
        <v>0</v>
      </c>
      <c r="O146" s="6">
        <v>0</v>
      </c>
      <c r="P146" s="6">
        <v>0</v>
      </c>
      <c r="Q146" s="6">
        <f t="shared" si="41"/>
        <v>0</v>
      </c>
      <c r="R146" s="6">
        <f t="shared" si="42"/>
        <v>0</v>
      </c>
      <c r="S146" s="6">
        <v>0</v>
      </c>
      <c r="T146" s="6">
        <v>0</v>
      </c>
      <c r="U146" s="6">
        <f t="shared" si="43"/>
        <v>0</v>
      </c>
      <c r="V146" s="6">
        <f t="shared" si="44"/>
        <v>0</v>
      </c>
      <c r="W146" s="6">
        <v>6276869.7000000002</v>
      </c>
      <c r="X146" s="6">
        <f t="shared" si="45"/>
        <v>6276869.7000000002</v>
      </c>
      <c r="Y146" s="6">
        <v>0</v>
      </c>
      <c r="Z146" s="6">
        <v>0</v>
      </c>
      <c r="AA146" s="6">
        <v>0</v>
      </c>
      <c r="AB146" s="6">
        <v>-26473.29</v>
      </c>
      <c r="AC146" s="6">
        <f t="shared" si="46"/>
        <v>-26473.29</v>
      </c>
      <c r="AD146" s="6">
        <f t="shared" si="47"/>
        <v>6250396.4100000001</v>
      </c>
      <c r="AE146" s="6">
        <v>-13236.65</v>
      </c>
      <c r="AF146" s="6">
        <f t="shared" si="48"/>
        <v>6237159.7599999998</v>
      </c>
      <c r="AG146" s="6">
        <v>-13236.65</v>
      </c>
      <c r="AH146" s="6">
        <f t="shared" si="48"/>
        <v>6223923.1099999994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0</v>
      </c>
      <c r="AO146" s="6">
        <v>-13236.64</v>
      </c>
      <c r="AP146" s="6">
        <v>0</v>
      </c>
      <c r="AQ146" s="6">
        <f t="shared" si="49"/>
        <v>-13236.64</v>
      </c>
      <c r="AR146" s="6">
        <f t="shared" si="50"/>
        <v>6210686.4699999997</v>
      </c>
    </row>
    <row r="147" spans="1:44" x14ac:dyDescent="0.25">
      <c r="A147" t="s">
        <v>134</v>
      </c>
      <c r="B147" s="6">
        <v>0</v>
      </c>
      <c r="C147" s="6">
        <v>0</v>
      </c>
      <c r="D147" s="6">
        <v>0</v>
      </c>
      <c r="E147" s="6">
        <f t="shared" si="38"/>
        <v>0</v>
      </c>
      <c r="F147" s="6">
        <f t="shared" si="39"/>
        <v>0</v>
      </c>
      <c r="G147" s="6">
        <v>0</v>
      </c>
      <c r="H147" s="6">
        <f t="shared" si="40"/>
        <v>0</v>
      </c>
      <c r="I147" s="6">
        <v>0</v>
      </c>
      <c r="J147" s="6">
        <f t="shared" si="40"/>
        <v>0</v>
      </c>
      <c r="K147" s="6">
        <v>0</v>
      </c>
      <c r="L147" s="6">
        <f t="shared" si="40"/>
        <v>0</v>
      </c>
      <c r="M147" s="6">
        <v>0</v>
      </c>
      <c r="N147" s="6">
        <f t="shared" si="40"/>
        <v>0</v>
      </c>
      <c r="O147" s="6">
        <v>0</v>
      </c>
      <c r="P147" s="6">
        <v>0</v>
      </c>
      <c r="Q147" s="6">
        <f t="shared" si="41"/>
        <v>0</v>
      </c>
      <c r="R147" s="6">
        <f t="shared" si="42"/>
        <v>0</v>
      </c>
      <c r="S147" s="6">
        <v>0</v>
      </c>
      <c r="T147" s="6">
        <v>0</v>
      </c>
      <c r="U147" s="6">
        <f t="shared" si="43"/>
        <v>0</v>
      </c>
      <c r="V147" s="6">
        <f t="shared" si="44"/>
        <v>0</v>
      </c>
      <c r="W147" s="6">
        <v>44846040.140000001</v>
      </c>
      <c r="X147" s="6">
        <f t="shared" si="45"/>
        <v>44846040.140000001</v>
      </c>
      <c r="Y147" s="6">
        <v>0</v>
      </c>
      <c r="Z147" s="6">
        <v>0</v>
      </c>
      <c r="AA147" s="6">
        <v>0</v>
      </c>
      <c r="AB147" s="6">
        <v>-87466.58</v>
      </c>
      <c r="AC147" s="6">
        <f t="shared" si="46"/>
        <v>-87466.58</v>
      </c>
      <c r="AD147" s="6">
        <f t="shared" si="47"/>
        <v>44758573.560000002</v>
      </c>
      <c r="AE147" s="6">
        <v>-87457.55</v>
      </c>
      <c r="AF147" s="6">
        <f t="shared" si="48"/>
        <v>44671116.010000005</v>
      </c>
      <c r="AG147" s="6">
        <v>-87457.57</v>
      </c>
      <c r="AH147" s="6">
        <f t="shared" si="48"/>
        <v>44583658.440000005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-87457.55</v>
      </c>
      <c r="AP147" s="6">
        <v>0</v>
      </c>
      <c r="AQ147" s="6">
        <f t="shared" si="49"/>
        <v>-87457.55</v>
      </c>
      <c r="AR147" s="6">
        <f t="shared" si="50"/>
        <v>44496200.890000008</v>
      </c>
    </row>
    <row r="148" spans="1:44" x14ac:dyDescent="0.25">
      <c r="A148" t="s">
        <v>135</v>
      </c>
      <c r="B148" s="6">
        <v>0</v>
      </c>
      <c r="C148" s="6">
        <v>0</v>
      </c>
      <c r="D148" s="6">
        <v>0</v>
      </c>
      <c r="E148" s="6">
        <f t="shared" si="38"/>
        <v>0</v>
      </c>
      <c r="F148" s="6">
        <f t="shared" si="39"/>
        <v>0</v>
      </c>
      <c r="G148" s="6">
        <v>0</v>
      </c>
      <c r="H148" s="6">
        <f t="shared" si="40"/>
        <v>0</v>
      </c>
      <c r="I148" s="6">
        <v>0</v>
      </c>
      <c r="J148" s="6">
        <f t="shared" si="40"/>
        <v>0</v>
      </c>
      <c r="K148" s="6">
        <v>0</v>
      </c>
      <c r="L148" s="6">
        <f t="shared" si="40"/>
        <v>0</v>
      </c>
      <c r="M148" s="6">
        <v>0</v>
      </c>
      <c r="N148" s="6">
        <f t="shared" si="40"/>
        <v>0</v>
      </c>
      <c r="O148" s="6">
        <v>0</v>
      </c>
      <c r="P148" s="6">
        <v>0</v>
      </c>
      <c r="Q148" s="6">
        <f t="shared" si="41"/>
        <v>0</v>
      </c>
      <c r="R148" s="6">
        <f t="shared" si="42"/>
        <v>0</v>
      </c>
      <c r="S148" s="6">
        <v>0</v>
      </c>
      <c r="T148" s="6">
        <v>0</v>
      </c>
      <c r="U148" s="6">
        <f t="shared" si="43"/>
        <v>0</v>
      </c>
      <c r="V148" s="6">
        <f t="shared" si="44"/>
        <v>0</v>
      </c>
      <c r="W148" s="6">
        <v>54311332.140000001</v>
      </c>
      <c r="X148" s="6">
        <f t="shared" si="45"/>
        <v>54311332.140000001</v>
      </c>
      <c r="Y148" s="6">
        <v>0</v>
      </c>
      <c r="Z148" s="6">
        <v>0</v>
      </c>
      <c r="AA148" s="6">
        <v>0</v>
      </c>
      <c r="AB148" s="6">
        <v>-174149.01</v>
      </c>
      <c r="AC148" s="6">
        <f t="shared" si="46"/>
        <v>-174149.01</v>
      </c>
      <c r="AD148" s="6">
        <f t="shared" si="47"/>
        <v>54137183.130000003</v>
      </c>
      <c r="AE148" s="6">
        <v>-87074.51</v>
      </c>
      <c r="AF148" s="6">
        <f t="shared" si="48"/>
        <v>54050108.620000005</v>
      </c>
      <c r="AG148" s="6">
        <v>-87074.51</v>
      </c>
      <c r="AH148" s="6">
        <f t="shared" si="48"/>
        <v>53963034.110000007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-87074.5</v>
      </c>
      <c r="AP148" s="6">
        <v>0</v>
      </c>
      <c r="AQ148" s="6">
        <f t="shared" si="49"/>
        <v>-87074.5</v>
      </c>
      <c r="AR148" s="6">
        <f t="shared" si="50"/>
        <v>53875959.610000007</v>
      </c>
    </row>
    <row r="149" spans="1:44" x14ac:dyDescent="0.25">
      <c r="A149" t="s">
        <v>136</v>
      </c>
      <c r="B149" s="6">
        <v>0</v>
      </c>
      <c r="C149" s="6">
        <v>0</v>
      </c>
      <c r="D149" s="6">
        <v>0</v>
      </c>
      <c r="E149" s="6">
        <f t="shared" si="38"/>
        <v>0</v>
      </c>
      <c r="F149" s="6">
        <f t="shared" si="39"/>
        <v>0</v>
      </c>
      <c r="G149" s="6">
        <v>0</v>
      </c>
      <c r="H149" s="6">
        <f t="shared" si="40"/>
        <v>0</v>
      </c>
      <c r="I149" s="6">
        <v>8614098.1500000004</v>
      </c>
      <c r="J149" s="6">
        <f t="shared" si="40"/>
        <v>8614098.1500000004</v>
      </c>
      <c r="K149" s="6">
        <v>0</v>
      </c>
      <c r="L149" s="6">
        <f t="shared" si="40"/>
        <v>8614098.1500000004</v>
      </c>
      <c r="M149" s="6">
        <v>0</v>
      </c>
      <c r="N149" s="6">
        <f t="shared" si="40"/>
        <v>8614098.1500000004</v>
      </c>
      <c r="O149" s="6">
        <v>0</v>
      </c>
      <c r="P149" s="6">
        <v>0</v>
      </c>
      <c r="Q149" s="6">
        <f t="shared" si="41"/>
        <v>0</v>
      </c>
      <c r="R149" s="6">
        <f t="shared" si="42"/>
        <v>8614098.1500000004</v>
      </c>
      <c r="S149" s="6">
        <v>0</v>
      </c>
      <c r="T149" s="6">
        <v>0</v>
      </c>
      <c r="U149" s="6">
        <f t="shared" si="43"/>
        <v>0</v>
      </c>
      <c r="V149" s="6">
        <f t="shared" si="44"/>
        <v>8614098.1500000004</v>
      </c>
      <c r="W149" s="6">
        <v>-8614098.1500000004</v>
      </c>
      <c r="X149" s="6">
        <f t="shared" si="45"/>
        <v>0</v>
      </c>
      <c r="Y149" s="6">
        <v>0</v>
      </c>
      <c r="Z149" s="6">
        <v>0</v>
      </c>
      <c r="AA149" s="6">
        <v>0</v>
      </c>
      <c r="AB149" s="6">
        <v>0</v>
      </c>
      <c r="AC149" s="6">
        <f t="shared" si="46"/>
        <v>0</v>
      </c>
      <c r="AD149" s="6">
        <f t="shared" si="47"/>
        <v>0</v>
      </c>
      <c r="AE149" s="6">
        <v>0</v>
      </c>
      <c r="AF149" s="6">
        <f t="shared" si="48"/>
        <v>0</v>
      </c>
      <c r="AG149" s="6">
        <v>0</v>
      </c>
      <c r="AH149" s="6">
        <f t="shared" si="48"/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f t="shared" si="49"/>
        <v>0</v>
      </c>
      <c r="AR149" s="6">
        <f t="shared" si="50"/>
        <v>0</v>
      </c>
    </row>
    <row r="150" spans="1:44" x14ac:dyDescent="0.25">
      <c r="A150" t="s">
        <v>137</v>
      </c>
      <c r="B150" s="6">
        <v>0</v>
      </c>
      <c r="C150" s="6">
        <v>0</v>
      </c>
      <c r="D150" s="6">
        <v>0</v>
      </c>
      <c r="E150" s="6">
        <f t="shared" si="38"/>
        <v>0</v>
      </c>
      <c r="F150" s="6">
        <f t="shared" si="39"/>
        <v>0</v>
      </c>
      <c r="G150" s="6">
        <v>0</v>
      </c>
      <c r="H150" s="6">
        <f t="shared" si="40"/>
        <v>0</v>
      </c>
      <c r="I150" s="6">
        <v>0</v>
      </c>
      <c r="J150" s="6">
        <f t="shared" si="40"/>
        <v>0</v>
      </c>
      <c r="K150" s="6">
        <v>0</v>
      </c>
      <c r="L150" s="6">
        <f t="shared" si="40"/>
        <v>0</v>
      </c>
      <c r="M150" s="6">
        <v>0</v>
      </c>
      <c r="N150" s="6">
        <f t="shared" si="40"/>
        <v>0</v>
      </c>
      <c r="O150" s="6">
        <v>0</v>
      </c>
      <c r="P150" s="6">
        <v>0</v>
      </c>
      <c r="Q150" s="6">
        <f t="shared" si="41"/>
        <v>0</v>
      </c>
      <c r="R150" s="6">
        <f t="shared" si="42"/>
        <v>0</v>
      </c>
      <c r="S150" s="6">
        <v>0</v>
      </c>
      <c r="T150" s="6">
        <v>0</v>
      </c>
      <c r="U150" s="6">
        <f t="shared" si="43"/>
        <v>0</v>
      </c>
      <c r="V150" s="6">
        <f t="shared" si="44"/>
        <v>0</v>
      </c>
      <c r="W150" s="6">
        <v>3273039</v>
      </c>
      <c r="X150" s="6">
        <f t="shared" si="45"/>
        <v>3273039</v>
      </c>
      <c r="Y150" s="6">
        <v>0</v>
      </c>
      <c r="Z150" s="6">
        <v>0</v>
      </c>
      <c r="AA150" s="6">
        <v>0</v>
      </c>
      <c r="AB150" s="6">
        <v>4756.37</v>
      </c>
      <c r="AC150" s="6">
        <f t="shared" si="46"/>
        <v>4756.37</v>
      </c>
      <c r="AD150" s="6">
        <f t="shared" si="47"/>
        <v>3277795.37</v>
      </c>
      <c r="AE150" s="6">
        <v>-218519.63</v>
      </c>
      <c r="AF150" s="6">
        <f t="shared" si="48"/>
        <v>3059275.74</v>
      </c>
      <c r="AG150" s="6">
        <v>-218519.61</v>
      </c>
      <c r="AH150" s="6">
        <f t="shared" si="48"/>
        <v>2840756.1300000004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-574348.16</v>
      </c>
      <c r="AP150" s="6">
        <v>0</v>
      </c>
      <c r="AQ150" s="6">
        <f t="shared" si="49"/>
        <v>-574348.16</v>
      </c>
      <c r="AR150" s="6">
        <f t="shared" si="50"/>
        <v>2266407.9700000002</v>
      </c>
    </row>
    <row r="151" spans="1:44" x14ac:dyDescent="0.25">
      <c r="A151" t="s">
        <v>138</v>
      </c>
      <c r="B151" s="6">
        <v>0</v>
      </c>
      <c r="C151" s="6">
        <v>0</v>
      </c>
      <c r="D151" s="6">
        <v>0</v>
      </c>
      <c r="E151" s="6">
        <f t="shared" si="38"/>
        <v>0</v>
      </c>
      <c r="F151" s="6">
        <f t="shared" si="39"/>
        <v>0</v>
      </c>
      <c r="G151" s="6">
        <v>0</v>
      </c>
      <c r="H151" s="6">
        <f t="shared" si="40"/>
        <v>0</v>
      </c>
      <c r="I151" s="6">
        <v>0</v>
      </c>
      <c r="J151" s="6">
        <f t="shared" si="40"/>
        <v>0</v>
      </c>
      <c r="K151" s="6">
        <v>0</v>
      </c>
      <c r="L151" s="6">
        <f t="shared" si="40"/>
        <v>0</v>
      </c>
      <c r="M151" s="6">
        <v>0</v>
      </c>
      <c r="N151" s="6">
        <f t="shared" si="40"/>
        <v>0</v>
      </c>
      <c r="O151" s="6">
        <v>0</v>
      </c>
      <c r="P151" s="6">
        <v>0</v>
      </c>
      <c r="Q151" s="6">
        <f t="shared" si="41"/>
        <v>0</v>
      </c>
      <c r="R151" s="6">
        <f t="shared" si="42"/>
        <v>0</v>
      </c>
      <c r="S151" s="6">
        <v>0</v>
      </c>
      <c r="T151" s="6">
        <v>0</v>
      </c>
      <c r="U151" s="6">
        <f t="shared" si="43"/>
        <v>0</v>
      </c>
      <c r="V151" s="6">
        <f t="shared" si="44"/>
        <v>0</v>
      </c>
      <c r="W151" s="6">
        <v>588970.78</v>
      </c>
      <c r="X151" s="6">
        <f t="shared" si="45"/>
        <v>588970.78</v>
      </c>
      <c r="Y151" s="6">
        <v>0</v>
      </c>
      <c r="Z151" s="6">
        <v>0</v>
      </c>
      <c r="AA151" s="6">
        <v>0</v>
      </c>
      <c r="AB151" s="6">
        <v>-49080.98</v>
      </c>
      <c r="AC151" s="6">
        <f t="shared" si="46"/>
        <v>-49080.98</v>
      </c>
      <c r="AD151" s="6">
        <f t="shared" si="47"/>
        <v>539889.80000000005</v>
      </c>
      <c r="AE151" s="6">
        <v>-24540.5</v>
      </c>
      <c r="AF151" s="6">
        <f t="shared" si="48"/>
        <v>515349.30000000005</v>
      </c>
      <c r="AG151" s="6">
        <v>-24540.49</v>
      </c>
      <c r="AH151" s="6">
        <f t="shared" si="48"/>
        <v>490808.81000000006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549217.03</v>
      </c>
      <c r="AP151" s="6">
        <v>0</v>
      </c>
      <c r="AQ151" s="6">
        <f t="shared" si="49"/>
        <v>549217.03</v>
      </c>
      <c r="AR151" s="6">
        <f t="shared" si="50"/>
        <v>1040025.8400000001</v>
      </c>
    </row>
    <row r="152" spans="1:44" x14ac:dyDescent="0.25">
      <c r="A152" t="s">
        <v>139</v>
      </c>
      <c r="B152" s="6">
        <v>0</v>
      </c>
      <c r="C152" s="6">
        <v>0</v>
      </c>
      <c r="D152" s="6">
        <v>0</v>
      </c>
      <c r="E152" s="6">
        <f t="shared" si="38"/>
        <v>0</v>
      </c>
      <c r="F152" s="6">
        <f t="shared" si="39"/>
        <v>0</v>
      </c>
      <c r="G152" s="6">
        <v>0</v>
      </c>
      <c r="H152" s="6">
        <f t="shared" si="40"/>
        <v>0</v>
      </c>
      <c r="I152" s="6">
        <v>0</v>
      </c>
      <c r="J152" s="6">
        <f t="shared" si="40"/>
        <v>0</v>
      </c>
      <c r="K152" s="6">
        <v>0</v>
      </c>
      <c r="L152" s="6">
        <f t="shared" si="40"/>
        <v>0</v>
      </c>
      <c r="M152" s="6">
        <v>0</v>
      </c>
      <c r="N152" s="6">
        <f t="shared" si="40"/>
        <v>0</v>
      </c>
      <c r="O152" s="6">
        <v>0</v>
      </c>
      <c r="P152" s="6">
        <v>0</v>
      </c>
      <c r="Q152" s="6">
        <f t="shared" si="41"/>
        <v>0</v>
      </c>
      <c r="R152" s="6">
        <f t="shared" si="42"/>
        <v>0</v>
      </c>
      <c r="S152" s="6">
        <v>0</v>
      </c>
      <c r="T152" s="6">
        <v>0</v>
      </c>
      <c r="U152" s="6">
        <f t="shared" si="43"/>
        <v>0</v>
      </c>
      <c r="V152" s="6">
        <f t="shared" si="44"/>
        <v>0</v>
      </c>
      <c r="W152" s="6">
        <v>5417341.5599999996</v>
      </c>
      <c r="X152" s="6">
        <f t="shared" si="45"/>
        <v>5417341.5599999996</v>
      </c>
      <c r="Y152" s="6">
        <v>0</v>
      </c>
      <c r="Z152" s="6">
        <v>0</v>
      </c>
      <c r="AA152" s="6">
        <v>0</v>
      </c>
      <c r="AB152" s="6">
        <v>-240292.64</v>
      </c>
      <c r="AC152" s="6">
        <f t="shared" si="46"/>
        <v>-240292.64</v>
      </c>
      <c r="AD152" s="6">
        <f t="shared" si="47"/>
        <v>5177048.92</v>
      </c>
      <c r="AE152" s="6">
        <v>-235320.15</v>
      </c>
      <c r="AF152" s="6">
        <f t="shared" si="48"/>
        <v>4941728.7699999996</v>
      </c>
      <c r="AG152" s="6">
        <v>-235320.15</v>
      </c>
      <c r="AH152" s="6">
        <f t="shared" si="48"/>
        <v>4706408.6199999992</v>
      </c>
      <c r="AI152" s="6">
        <v>0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-366174.73</v>
      </c>
      <c r="AP152" s="6">
        <v>0</v>
      </c>
      <c r="AQ152" s="6">
        <f t="shared" si="49"/>
        <v>-366174.73</v>
      </c>
      <c r="AR152" s="6">
        <f t="shared" si="50"/>
        <v>4340233.8899999987</v>
      </c>
    </row>
    <row r="153" spans="1:44" x14ac:dyDescent="0.25">
      <c r="A153" t="s">
        <v>140</v>
      </c>
      <c r="B153" s="6">
        <v>0</v>
      </c>
      <c r="C153" s="6">
        <v>0</v>
      </c>
      <c r="D153" s="6">
        <v>0</v>
      </c>
      <c r="E153" s="6">
        <f t="shared" si="38"/>
        <v>0</v>
      </c>
      <c r="F153" s="6">
        <f t="shared" si="39"/>
        <v>0</v>
      </c>
      <c r="G153" s="6">
        <v>0</v>
      </c>
      <c r="H153" s="6">
        <f t="shared" si="40"/>
        <v>0</v>
      </c>
      <c r="I153" s="6">
        <v>0</v>
      </c>
      <c r="J153" s="6">
        <f t="shared" si="40"/>
        <v>0</v>
      </c>
      <c r="K153" s="6">
        <v>0</v>
      </c>
      <c r="L153" s="6">
        <f t="shared" si="40"/>
        <v>0</v>
      </c>
      <c r="M153" s="6">
        <v>0</v>
      </c>
      <c r="N153" s="6">
        <f t="shared" si="40"/>
        <v>0</v>
      </c>
      <c r="O153" s="6">
        <v>0</v>
      </c>
      <c r="P153" s="6">
        <v>0</v>
      </c>
      <c r="Q153" s="6">
        <f t="shared" si="41"/>
        <v>0</v>
      </c>
      <c r="R153" s="6">
        <f t="shared" si="42"/>
        <v>0</v>
      </c>
      <c r="S153" s="6">
        <v>0</v>
      </c>
      <c r="T153" s="6">
        <v>0</v>
      </c>
      <c r="U153" s="6">
        <f t="shared" si="43"/>
        <v>0</v>
      </c>
      <c r="V153" s="6">
        <f t="shared" si="44"/>
        <v>0</v>
      </c>
      <c r="W153" s="6">
        <v>6281313.1799999997</v>
      </c>
      <c r="X153" s="6">
        <f t="shared" si="45"/>
        <v>6281313.1799999997</v>
      </c>
      <c r="Y153" s="6">
        <v>0</v>
      </c>
      <c r="Z153" s="6">
        <v>0</v>
      </c>
      <c r="AA153" s="6">
        <v>0</v>
      </c>
      <c r="AB153" s="6">
        <v>0</v>
      </c>
      <c r="AC153" s="6">
        <f t="shared" si="46"/>
        <v>0</v>
      </c>
      <c r="AD153" s="6">
        <f t="shared" si="47"/>
        <v>6281313.1799999997</v>
      </c>
      <c r="AE153" s="6">
        <v>0</v>
      </c>
      <c r="AF153" s="6">
        <f t="shared" si="48"/>
        <v>6281313.1799999997</v>
      </c>
      <c r="AG153" s="6">
        <v>0</v>
      </c>
      <c r="AH153" s="6">
        <f t="shared" si="48"/>
        <v>6281313.1799999997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6">
        <v>0</v>
      </c>
      <c r="AO153" s="6">
        <v>93986.880000000005</v>
      </c>
      <c r="AP153" s="6">
        <v>0</v>
      </c>
      <c r="AQ153" s="6">
        <f t="shared" si="49"/>
        <v>93986.880000000005</v>
      </c>
      <c r="AR153" s="6">
        <f t="shared" si="50"/>
        <v>6375300.0599999996</v>
      </c>
    </row>
    <row r="154" spans="1:44" x14ac:dyDescent="0.25">
      <c r="A154" t="s">
        <v>141</v>
      </c>
      <c r="B154" s="6">
        <v>0</v>
      </c>
      <c r="C154" s="6">
        <v>4773753.72</v>
      </c>
      <c r="D154" s="6">
        <v>-7136648.8499999996</v>
      </c>
      <c r="E154" s="6">
        <f t="shared" si="38"/>
        <v>-2362895.13</v>
      </c>
      <c r="F154" s="6">
        <f t="shared" si="39"/>
        <v>-2362895.13</v>
      </c>
      <c r="G154" s="6">
        <v>0</v>
      </c>
      <c r="H154" s="6">
        <f t="shared" ref="H154:N169" si="51">F154+G154</f>
        <v>-2362895.13</v>
      </c>
      <c r="I154" s="6">
        <v>0</v>
      </c>
      <c r="J154" s="6">
        <f t="shared" si="51"/>
        <v>-2362895.13</v>
      </c>
      <c r="K154" s="6">
        <v>0</v>
      </c>
      <c r="L154" s="6">
        <f t="shared" si="51"/>
        <v>-2362895.13</v>
      </c>
      <c r="M154" s="6">
        <v>0</v>
      </c>
      <c r="N154" s="6">
        <f t="shared" si="51"/>
        <v>-2362895.13</v>
      </c>
      <c r="O154" s="6">
        <v>0</v>
      </c>
      <c r="P154" s="6">
        <v>0</v>
      </c>
      <c r="Q154" s="6">
        <f t="shared" si="41"/>
        <v>0</v>
      </c>
      <c r="R154" s="6">
        <f t="shared" si="42"/>
        <v>-2362895.13</v>
      </c>
      <c r="S154" s="6">
        <v>0</v>
      </c>
      <c r="T154" s="6">
        <v>0</v>
      </c>
      <c r="U154" s="6">
        <f t="shared" si="43"/>
        <v>0</v>
      </c>
      <c r="V154" s="6">
        <f t="shared" si="44"/>
        <v>-2362895.13</v>
      </c>
      <c r="W154" s="6">
        <v>2362895.13</v>
      </c>
      <c r="X154" s="6">
        <f t="shared" si="45"/>
        <v>0</v>
      </c>
      <c r="Y154" s="6">
        <v>0</v>
      </c>
      <c r="Z154" s="6">
        <v>0</v>
      </c>
      <c r="AA154" s="6">
        <v>0</v>
      </c>
      <c r="AB154" s="6">
        <v>0</v>
      </c>
      <c r="AC154" s="6">
        <f t="shared" si="46"/>
        <v>0</v>
      </c>
      <c r="AD154" s="6">
        <f t="shared" si="47"/>
        <v>0</v>
      </c>
      <c r="AE154" s="6">
        <v>0</v>
      </c>
      <c r="AF154" s="6">
        <f t="shared" ref="AF154:AH169" si="52">AD154+AE154</f>
        <v>0</v>
      </c>
      <c r="AG154" s="6">
        <v>0</v>
      </c>
      <c r="AH154" s="6">
        <f t="shared" si="52"/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6">
        <v>-1041436.54</v>
      </c>
      <c r="AO154" s="6">
        <v>0</v>
      </c>
      <c r="AP154" s="6">
        <v>0</v>
      </c>
      <c r="AQ154" s="6">
        <f t="shared" si="49"/>
        <v>-1041436.54</v>
      </c>
      <c r="AR154" s="6">
        <f t="shared" si="50"/>
        <v>-1041436.54</v>
      </c>
    </row>
    <row r="155" spans="1:44" x14ac:dyDescent="0.25">
      <c r="A155" t="s">
        <v>142</v>
      </c>
      <c r="B155" s="6">
        <v>0</v>
      </c>
      <c r="C155" s="6">
        <v>0</v>
      </c>
      <c r="D155" s="6">
        <v>0</v>
      </c>
      <c r="E155" s="6">
        <f t="shared" si="38"/>
        <v>0</v>
      </c>
      <c r="F155" s="6">
        <f t="shared" si="39"/>
        <v>0</v>
      </c>
      <c r="G155" s="6">
        <v>0</v>
      </c>
      <c r="H155" s="6">
        <f t="shared" si="51"/>
        <v>0</v>
      </c>
      <c r="I155" s="6">
        <v>0</v>
      </c>
      <c r="J155" s="6">
        <f t="shared" si="51"/>
        <v>0</v>
      </c>
      <c r="K155" s="6">
        <v>0</v>
      </c>
      <c r="L155" s="6">
        <f t="shared" si="51"/>
        <v>0</v>
      </c>
      <c r="M155" s="6">
        <v>0</v>
      </c>
      <c r="N155" s="6">
        <f t="shared" si="51"/>
        <v>0</v>
      </c>
      <c r="O155" s="6">
        <v>0</v>
      </c>
      <c r="P155" s="6">
        <v>0</v>
      </c>
      <c r="Q155" s="6">
        <f t="shared" si="41"/>
        <v>0</v>
      </c>
      <c r="R155" s="6">
        <f t="shared" si="42"/>
        <v>0</v>
      </c>
      <c r="S155" s="6">
        <v>0</v>
      </c>
      <c r="T155" s="6">
        <v>0</v>
      </c>
      <c r="U155" s="6">
        <f t="shared" si="43"/>
        <v>0</v>
      </c>
      <c r="V155" s="6">
        <f t="shared" si="44"/>
        <v>0</v>
      </c>
      <c r="W155" s="6">
        <v>-324498.90999999997</v>
      </c>
      <c r="X155" s="6">
        <f t="shared" si="45"/>
        <v>-324498.90999999997</v>
      </c>
      <c r="Y155" s="6">
        <v>0</v>
      </c>
      <c r="Z155" s="6">
        <v>0</v>
      </c>
      <c r="AA155" s="6">
        <v>0</v>
      </c>
      <c r="AB155" s="6">
        <v>-202778.66</v>
      </c>
      <c r="AC155" s="6">
        <f t="shared" si="46"/>
        <v>-202778.66</v>
      </c>
      <c r="AD155" s="6">
        <f t="shared" si="47"/>
        <v>-527277.56999999995</v>
      </c>
      <c r="AE155" s="6">
        <v>35151.870000000003</v>
      </c>
      <c r="AF155" s="6">
        <f t="shared" si="52"/>
        <v>-492125.69999999995</v>
      </c>
      <c r="AG155" s="6">
        <v>35151.879999999997</v>
      </c>
      <c r="AH155" s="6">
        <f t="shared" si="52"/>
        <v>-456973.81999999995</v>
      </c>
      <c r="AI155" s="6">
        <v>0</v>
      </c>
      <c r="AJ155" s="6">
        <v>0</v>
      </c>
      <c r="AK155" s="6">
        <v>0</v>
      </c>
      <c r="AL155" s="6">
        <v>0</v>
      </c>
      <c r="AM155" s="6">
        <v>0</v>
      </c>
      <c r="AN155" s="6">
        <v>0</v>
      </c>
      <c r="AO155" s="6">
        <v>148564.54999999999</v>
      </c>
      <c r="AP155" s="6">
        <v>0</v>
      </c>
      <c r="AQ155" s="6">
        <f t="shared" si="49"/>
        <v>148564.54999999999</v>
      </c>
      <c r="AR155" s="6">
        <f t="shared" si="50"/>
        <v>-308409.26999999996</v>
      </c>
    </row>
    <row r="156" spans="1:44" x14ac:dyDescent="0.25">
      <c r="A156" t="s">
        <v>143</v>
      </c>
      <c r="B156" s="6">
        <v>0</v>
      </c>
      <c r="C156" s="6">
        <v>0</v>
      </c>
      <c r="D156" s="6">
        <v>0</v>
      </c>
      <c r="E156" s="6">
        <f t="shared" si="38"/>
        <v>0</v>
      </c>
      <c r="F156" s="6">
        <f t="shared" si="39"/>
        <v>0</v>
      </c>
      <c r="G156" s="6">
        <v>0</v>
      </c>
      <c r="H156" s="6">
        <f t="shared" si="51"/>
        <v>0</v>
      </c>
      <c r="I156" s="6">
        <v>0</v>
      </c>
      <c r="J156" s="6">
        <f t="shared" si="51"/>
        <v>0</v>
      </c>
      <c r="K156" s="6">
        <v>0</v>
      </c>
      <c r="L156" s="6">
        <f t="shared" si="51"/>
        <v>0</v>
      </c>
      <c r="M156" s="6">
        <v>0</v>
      </c>
      <c r="N156" s="6">
        <f t="shared" si="51"/>
        <v>0</v>
      </c>
      <c r="O156" s="6">
        <v>0</v>
      </c>
      <c r="P156" s="6">
        <v>0</v>
      </c>
      <c r="Q156" s="6">
        <f t="shared" si="41"/>
        <v>0</v>
      </c>
      <c r="R156" s="6">
        <f t="shared" si="42"/>
        <v>0</v>
      </c>
      <c r="S156" s="6">
        <v>0</v>
      </c>
      <c r="T156" s="6">
        <v>0</v>
      </c>
      <c r="U156" s="6">
        <f t="shared" si="43"/>
        <v>0</v>
      </c>
      <c r="V156" s="6">
        <f t="shared" si="44"/>
        <v>0</v>
      </c>
      <c r="W156" s="6">
        <v>-287336.62</v>
      </c>
      <c r="X156" s="6">
        <f t="shared" si="45"/>
        <v>-287336.62</v>
      </c>
      <c r="Y156" s="6">
        <v>0</v>
      </c>
      <c r="Z156" s="6">
        <v>0</v>
      </c>
      <c r="AA156" s="6">
        <v>0</v>
      </c>
      <c r="AB156" s="6">
        <v>23944.78</v>
      </c>
      <c r="AC156" s="6">
        <f t="shared" si="46"/>
        <v>23944.78</v>
      </c>
      <c r="AD156" s="6">
        <f t="shared" si="47"/>
        <v>-263391.83999999997</v>
      </c>
      <c r="AE156" s="6">
        <v>11972.4</v>
      </c>
      <c r="AF156" s="6">
        <f t="shared" si="52"/>
        <v>-251419.43999999997</v>
      </c>
      <c r="AG156" s="6">
        <v>11972.39</v>
      </c>
      <c r="AH156" s="6">
        <f t="shared" si="52"/>
        <v>-239447.05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-267942.2</v>
      </c>
      <c r="AP156" s="6">
        <v>0</v>
      </c>
      <c r="AQ156" s="6">
        <f t="shared" si="49"/>
        <v>-267942.2</v>
      </c>
      <c r="AR156" s="6">
        <f t="shared" si="50"/>
        <v>-507389.25</v>
      </c>
    </row>
    <row r="157" spans="1:44" x14ac:dyDescent="0.25">
      <c r="A157" t="s">
        <v>144</v>
      </c>
      <c r="B157" s="6">
        <v>0</v>
      </c>
      <c r="C157" s="6">
        <v>0</v>
      </c>
      <c r="D157" s="6">
        <v>0</v>
      </c>
      <c r="E157" s="6">
        <f t="shared" si="38"/>
        <v>0</v>
      </c>
      <c r="F157" s="6">
        <f t="shared" si="39"/>
        <v>0</v>
      </c>
      <c r="G157" s="6">
        <v>0</v>
      </c>
      <c r="H157" s="6">
        <f t="shared" si="51"/>
        <v>0</v>
      </c>
      <c r="I157" s="6">
        <v>0</v>
      </c>
      <c r="J157" s="6">
        <f t="shared" si="51"/>
        <v>0</v>
      </c>
      <c r="K157" s="6">
        <v>0</v>
      </c>
      <c r="L157" s="6">
        <f t="shared" si="51"/>
        <v>0</v>
      </c>
      <c r="M157" s="6">
        <v>0</v>
      </c>
      <c r="N157" s="6">
        <f t="shared" si="51"/>
        <v>0</v>
      </c>
      <c r="O157" s="6">
        <v>0</v>
      </c>
      <c r="P157" s="6">
        <v>0</v>
      </c>
      <c r="Q157" s="6">
        <f t="shared" si="41"/>
        <v>0</v>
      </c>
      <c r="R157" s="6">
        <f t="shared" si="42"/>
        <v>0</v>
      </c>
      <c r="S157" s="6">
        <v>0</v>
      </c>
      <c r="T157" s="6">
        <v>0</v>
      </c>
      <c r="U157" s="6">
        <f t="shared" si="43"/>
        <v>0</v>
      </c>
      <c r="V157" s="6">
        <f t="shared" si="44"/>
        <v>0</v>
      </c>
      <c r="W157" s="6">
        <v>-1119004.6599999999</v>
      </c>
      <c r="X157" s="6">
        <f t="shared" si="45"/>
        <v>-1119004.6599999999</v>
      </c>
      <c r="Y157" s="6">
        <v>0</v>
      </c>
      <c r="Z157" s="6">
        <v>0</v>
      </c>
      <c r="AA157" s="6">
        <v>0</v>
      </c>
      <c r="AB157" s="6">
        <v>243943.17</v>
      </c>
      <c r="AC157" s="6">
        <f t="shared" si="46"/>
        <v>243943.17</v>
      </c>
      <c r="AD157" s="6">
        <f t="shared" si="47"/>
        <v>-875061.48999999987</v>
      </c>
      <c r="AE157" s="6">
        <v>39775.599999999999</v>
      </c>
      <c r="AF157" s="6">
        <f t="shared" si="52"/>
        <v>-835285.8899999999</v>
      </c>
      <c r="AG157" s="6">
        <v>39775.589999999997</v>
      </c>
      <c r="AH157" s="6">
        <f t="shared" si="52"/>
        <v>-795510.29999999993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85784.63</v>
      </c>
      <c r="AP157" s="6">
        <v>0</v>
      </c>
      <c r="AQ157" s="6">
        <f t="shared" si="49"/>
        <v>85784.63</v>
      </c>
      <c r="AR157" s="6">
        <f t="shared" si="50"/>
        <v>-709725.66999999993</v>
      </c>
    </row>
    <row r="158" spans="1:44" x14ac:dyDescent="0.25">
      <c r="A158" t="s">
        <v>145</v>
      </c>
      <c r="B158" s="6">
        <v>0</v>
      </c>
      <c r="C158" s="6">
        <v>0</v>
      </c>
      <c r="D158" s="6">
        <v>0</v>
      </c>
      <c r="E158" s="6">
        <f t="shared" si="38"/>
        <v>0</v>
      </c>
      <c r="F158" s="6">
        <f t="shared" si="39"/>
        <v>0</v>
      </c>
      <c r="G158" s="6">
        <v>0</v>
      </c>
      <c r="H158" s="6">
        <f t="shared" si="51"/>
        <v>0</v>
      </c>
      <c r="I158" s="6">
        <v>0</v>
      </c>
      <c r="J158" s="6">
        <f t="shared" si="51"/>
        <v>0</v>
      </c>
      <c r="K158" s="6">
        <v>0</v>
      </c>
      <c r="L158" s="6">
        <f t="shared" si="51"/>
        <v>0</v>
      </c>
      <c r="M158" s="6">
        <v>0</v>
      </c>
      <c r="N158" s="6">
        <f t="shared" si="51"/>
        <v>0</v>
      </c>
      <c r="O158" s="6">
        <v>0</v>
      </c>
      <c r="P158" s="6">
        <v>0</v>
      </c>
      <c r="Q158" s="6">
        <f t="shared" si="41"/>
        <v>0</v>
      </c>
      <c r="R158" s="6">
        <f t="shared" si="42"/>
        <v>0</v>
      </c>
      <c r="S158" s="6">
        <v>0</v>
      </c>
      <c r="T158" s="6">
        <v>0</v>
      </c>
      <c r="U158" s="6">
        <f t="shared" si="43"/>
        <v>0</v>
      </c>
      <c r="V158" s="6">
        <f t="shared" si="44"/>
        <v>0</v>
      </c>
      <c r="W158" s="6">
        <v>-598367.1</v>
      </c>
      <c r="X158" s="6">
        <f t="shared" si="45"/>
        <v>-598367.1</v>
      </c>
      <c r="Y158" s="6">
        <v>0</v>
      </c>
      <c r="Z158" s="6">
        <v>0</v>
      </c>
      <c r="AA158" s="6">
        <v>0</v>
      </c>
      <c r="AB158" s="6">
        <v>0</v>
      </c>
      <c r="AC158" s="6">
        <f t="shared" si="46"/>
        <v>0</v>
      </c>
      <c r="AD158" s="6">
        <f t="shared" si="47"/>
        <v>-598367.1</v>
      </c>
      <c r="AE158" s="6">
        <v>0</v>
      </c>
      <c r="AF158" s="6">
        <f t="shared" si="52"/>
        <v>-598367.1</v>
      </c>
      <c r="AG158" s="6">
        <v>0</v>
      </c>
      <c r="AH158" s="6">
        <f t="shared" si="52"/>
        <v>-598367.1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-43035.01</v>
      </c>
      <c r="AP158" s="6">
        <v>0</v>
      </c>
      <c r="AQ158" s="6">
        <f t="shared" si="49"/>
        <v>-43035.01</v>
      </c>
      <c r="AR158" s="6">
        <f t="shared" si="50"/>
        <v>-641402.11</v>
      </c>
    </row>
    <row r="159" spans="1:44" x14ac:dyDescent="0.25">
      <c r="A159" t="s">
        <v>146</v>
      </c>
      <c r="B159" s="6">
        <v>150254776.49000001</v>
      </c>
      <c r="C159" s="6">
        <v>-150254776.49000001</v>
      </c>
      <c r="D159" s="6">
        <v>0</v>
      </c>
      <c r="E159" s="6">
        <f t="shared" si="38"/>
        <v>-150254776.49000001</v>
      </c>
      <c r="F159" s="6">
        <f t="shared" si="39"/>
        <v>0</v>
      </c>
      <c r="G159" s="6">
        <v>0</v>
      </c>
      <c r="H159" s="6">
        <f t="shared" si="51"/>
        <v>0</v>
      </c>
      <c r="I159" s="6">
        <v>0</v>
      </c>
      <c r="J159" s="6">
        <f t="shared" si="51"/>
        <v>0</v>
      </c>
      <c r="K159" s="6">
        <v>0</v>
      </c>
      <c r="L159" s="6">
        <f t="shared" si="51"/>
        <v>0</v>
      </c>
      <c r="M159" s="6">
        <v>0</v>
      </c>
      <c r="N159" s="6">
        <f t="shared" si="51"/>
        <v>0</v>
      </c>
      <c r="O159" s="6">
        <v>0</v>
      </c>
      <c r="P159" s="6">
        <v>0</v>
      </c>
      <c r="Q159" s="6">
        <f t="shared" si="41"/>
        <v>0</v>
      </c>
      <c r="R159" s="6">
        <f t="shared" si="42"/>
        <v>0</v>
      </c>
      <c r="S159" s="6">
        <v>0</v>
      </c>
      <c r="T159" s="6">
        <v>0</v>
      </c>
      <c r="U159" s="6">
        <f t="shared" si="43"/>
        <v>0</v>
      </c>
      <c r="V159" s="6">
        <f t="shared" si="44"/>
        <v>0</v>
      </c>
      <c r="W159" s="6">
        <v>0</v>
      </c>
      <c r="X159" s="6">
        <f t="shared" si="45"/>
        <v>0</v>
      </c>
      <c r="Y159" s="6">
        <v>0</v>
      </c>
      <c r="Z159" s="6">
        <v>0</v>
      </c>
      <c r="AA159" s="6">
        <v>0</v>
      </c>
      <c r="AB159" s="6">
        <v>0</v>
      </c>
      <c r="AC159" s="6">
        <f t="shared" si="46"/>
        <v>0</v>
      </c>
      <c r="AD159" s="6">
        <f t="shared" si="47"/>
        <v>0</v>
      </c>
      <c r="AE159" s="6">
        <v>0</v>
      </c>
      <c r="AF159" s="6">
        <f t="shared" si="52"/>
        <v>0</v>
      </c>
      <c r="AG159" s="6">
        <v>0</v>
      </c>
      <c r="AH159" s="6">
        <f t="shared" si="52"/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f t="shared" si="49"/>
        <v>0</v>
      </c>
      <c r="AR159" s="6">
        <f t="shared" si="50"/>
        <v>0</v>
      </c>
    </row>
    <row r="160" spans="1:44" x14ac:dyDescent="0.25">
      <c r="A160" s="5" t="s">
        <v>147</v>
      </c>
      <c r="B160" s="7">
        <v>150046272.11000001</v>
      </c>
      <c r="C160" s="7">
        <v>630.23</v>
      </c>
      <c r="D160" s="7">
        <v>-11164.56</v>
      </c>
      <c r="E160" s="7">
        <f t="shared" si="38"/>
        <v>-10534.33</v>
      </c>
      <c r="F160" s="7">
        <f t="shared" si="39"/>
        <v>150035737.78</v>
      </c>
      <c r="G160" s="7">
        <v>-11164.57</v>
      </c>
      <c r="H160" s="7">
        <f t="shared" si="51"/>
        <v>150024573.21000001</v>
      </c>
      <c r="I160" s="7">
        <v>-680072.22</v>
      </c>
      <c r="J160" s="7">
        <f t="shared" si="51"/>
        <v>149344500.99000001</v>
      </c>
      <c r="K160" s="7">
        <v>-234133.79</v>
      </c>
      <c r="L160" s="7">
        <f t="shared" si="51"/>
        <v>149110367.20000002</v>
      </c>
      <c r="M160" s="7">
        <v>-234133.78</v>
      </c>
      <c r="N160" s="7">
        <f t="shared" si="51"/>
        <v>148876233.42000002</v>
      </c>
      <c r="O160" s="7">
        <v>0</v>
      </c>
      <c r="P160" s="7">
        <v>-234133.79</v>
      </c>
      <c r="Q160" s="7">
        <f t="shared" si="41"/>
        <v>-234133.79</v>
      </c>
      <c r="R160" s="7">
        <f t="shared" si="42"/>
        <v>148642099.63000003</v>
      </c>
      <c r="S160" s="7">
        <v>-0.01</v>
      </c>
      <c r="T160" s="7">
        <v>-234133.79</v>
      </c>
      <c r="U160" s="7">
        <f t="shared" si="43"/>
        <v>-234133.80000000002</v>
      </c>
      <c r="V160" s="7">
        <f t="shared" si="44"/>
        <v>148407965.83000001</v>
      </c>
      <c r="W160" s="7">
        <v>-274459.21000000002</v>
      </c>
      <c r="X160" s="7">
        <f t="shared" si="45"/>
        <v>148133506.62</v>
      </c>
      <c r="Y160" s="7">
        <v>0.01</v>
      </c>
      <c r="Z160" s="7">
        <v>0</v>
      </c>
      <c r="AA160" s="7">
        <v>0</v>
      </c>
      <c r="AB160" s="7">
        <v>-600326.99</v>
      </c>
      <c r="AC160" s="7">
        <f t="shared" si="46"/>
        <v>-600326.98</v>
      </c>
      <c r="AD160" s="7">
        <f t="shared" si="47"/>
        <v>147533179.64000002</v>
      </c>
      <c r="AE160" s="7">
        <v>-625614.19999999995</v>
      </c>
      <c r="AF160" s="7">
        <f t="shared" si="52"/>
        <v>146907565.44000003</v>
      </c>
      <c r="AG160" s="7">
        <v>-625614.19999999995</v>
      </c>
      <c r="AH160" s="7">
        <f t="shared" si="52"/>
        <v>146281951.24000004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-31733.69</v>
      </c>
      <c r="AO160" s="7">
        <v>-478092.38</v>
      </c>
      <c r="AP160" s="7">
        <v>0</v>
      </c>
      <c r="AQ160" s="7">
        <f t="shared" si="49"/>
        <v>-509826.07</v>
      </c>
      <c r="AR160" s="7">
        <f t="shared" si="50"/>
        <v>145772125.17000005</v>
      </c>
    </row>
    <row r="161" spans="1:44" x14ac:dyDescent="0.25">
      <c r="A161" s="3" t="s">
        <v>29</v>
      </c>
      <c r="B161" s="6"/>
      <c r="C161" s="6"/>
      <c r="D161" s="6"/>
      <c r="E161" s="6">
        <f t="shared" si="38"/>
        <v>0</v>
      </c>
      <c r="F161" s="6">
        <f t="shared" si="39"/>
        <v>0</v>
      </c>
      <c r="G161" s="6"/>
      <c r="H161" s="6">
        <f t="shared" si="51"/>
        <v>0</v>
      </c>
      <c r="I161" s="6"/>
      <c r="J161" s="6">
        <f t="shared" si="51"/>
        <v>0</v>
      </c>
      <c r="K161" s="6"/>
      <c r="L161" s="6">
        <f t="shared" si="51"/>
        <v>0</v>
      </c>
      <c r="M161" s="6"/>
      <c r="N161" s="6">
        <f t="shared" si="51"/>
        <v>0</v>
      </c>
      <c r="O161" s="6"/>
      <c r="P161" s="6"/>
      <c r="Q161" s="6">
        <f t="shared" si="41"/>
        <v>0</v>
      </c>
      <c r="R161" s="6">
        <f t="shared" si="42"/>
        <v>0</v>
      </c>
      <c r="S161" s="6"/>
      <c r="T161" s="6"/>
      <c r="U161" s="6">
        <f t="shared" si="43"/>
        <v>0</v>
      </c>
      <c r="V161" s="6">
        <f t="shared" si="44"/>
        <v>0</v>
      </c>
      <c r="W161" s="6"/>
      <c r="X161" s="6">
        <f t="shared" si="45"/>
        <v>0</v>
      </c>
      <c r="Y161" s="6"/>
      <c r="Z161" s="6"/>
      <c r="AA161" s="6"/>
      <c r="AB161" s="6"/>
      <c r="AC161" s="6">
        <f t="shared" si="46"/>
        <v>0</v>
      </c>
      <c r="AD161" s="6">
        <f t="shared" si="47"/>
        <v>0</v>
      </c>
      <c r="AE161" s="6"/>
      <c r="AF161" s="6">
        <f t="shared" si="52"/>
        <v>0</v>
      </c>
      <c r="AG161" s="6"/>
      <c r="AH161" s="6">
        <f t="shared" si="52"/>
        <v>0</v>
      </c>
      <c r="AI161" s="6"/>
      <c r="AJ161" s="6"/>
      <c r="AK161" s="6"/>
      <c r="AL161" s="6"/>
      <c r="AM161" s="6"/>
      <c r="AN161" s="6"/>
      <c r="AO161" s="6"/>
      <c r="AP161" s="6"/>
      <c r="AQ161" s="6">
        <f t="shared" si="49"/>
        <v>0</v>
      </c>
      <c r="AR161" s="6">
        <f t="shared" si="50"/>
        <v>0</v>
      </c>
    </row>
    <row r="162" spans="1:44" x14ac:dyDescent="0.25">
      <c r="A162" t="s">
        <v>148</v>
      </c>
      <c r="B162" s="6"/>
      <c r="C162" s="6"/>
      <c r="D162" s="6"/>
      <c r="E162" s="6">
        <f t="shared" si="38"/>
        <v>0</v>
      </c>
      <c r="F162" s="6">
        <f t="shared" si="39"/>
        <v>0</v>
      </c>
      <c r="G162" s="6"/>
      <c r="H162" s="6">
        <f t="shared" si="51"/>
        <v>0</v>
      </c>
      <c r="I162" s="6"/>
      <c r="J162" s="6">
        <f t="shared" si="51"/>
        <v>0</v>
      </c>
      <c r="K162" s="6"/>
      <c r="L162" s="6">
        <f t="shared" si="51"/>
        <v>0</v>
      </c>
      <c r="M162" s="6"/>
      <c r="N162" s="6">
        <f t="shared" si="51"/>
        <v>0</v>
      </c>
      <c r="O162" s="6"/>
      <c r="P162" s="6"/>
      <c r="Q162" s="6">
        <f t="shared" si="41"/>
        <v>0</v>
      </c>
      <c r="R162" s="6">
        <f t="shared" si="42"/>
        <v>0</v>
      </c>
      <c r="S162" s="6"/>
      <c r="T162" s="6"/>
      <c r="U162" s="6">
        <f t="shared" si="43"/>
        <v>0</v>
      </c>
      <c r="V162" s="6">
        <f t="shared" si="44"/>
        <v>0</v>
      </c>
      <c r="W162" s="6"/>
      <c r="X162" s="6">
        <f t="shared" si="45"/>
        <v>0</v>
      </c>
      <c r="Y162" s="6"/>
      <c r="Z162" s="6"/>
      <c r="AA162" s="6"/>
      <c r="AB162" s="6"/>
      <c r="AC162" s="6">
        <f t="shared" si="46"/>
        <v>0</v>
      </c>
      <c r="AD162" s="6">
        <f t="shared" si="47"/>
        <v>0</v>
      </c>
      <c r="AE162" s="6"/>
      <c r="AF162" s="6">
        <f t="shared" si="52"/>
        <v>0</v>
      </c>
      <c r="AG162" s="6"/>
      <c r="AH162" s="6">
        <f t="shared" si="52"/>
        <v>0</v>
      </c>
      <c r="AI162" s="6"/>
      <c r="AJ162" s="6"/>
      <c r="AK162" s="6"/>
      <c r="AL162" s="6"/>
      <c r="AM162" s="6"/>
      <c r="AN162" s="6"/>
      <c r="AO162" s="6"/>
      <c r="AP162" s="6"/>
      <c r="AQ162" s="6">
        <f t="shared" si="49"/>
        <v>0</v>
      </c>
      <c r="AR162" s="6">
        <f t="shared" si="50"/>
        <v>0</v>
      </c>
    </row>
    <row r="163" spans="1:44" x14ac:dyDescent="0.25">
      <c r="A163" t="s">
        <v>112</v>
      </c>
      <c r="B163" s="6">
        <v>-5906253</v>
      </c>
      <c r="C163" s="6">
        <v>0</v>
      </c>
      <c r="D163" s="6">
        <v>118518</v>
      </c>
      <c r="E163" s="6">
        <f t="shared" si="38"/>
        <v>118518</v>
      </c>
      <c r="F163" s="6">
        <f t="shared" si="39"/>
        <v>-5787735</v>
      </c>
      <c r="G163" s="6">
        <v>118518</v>
      </c>
      <c r="H163" s="6">
        <f t="shared" si="51"/>
        <v>-5669217</v>
      </c>
      <c r="I163" s="6">
        <v>118518</v>
      </c>
      <c r="J163" s="6">
        <f t="shared" si="51"/>
        <v>-5550699</v>
      </c>
      <c r="K163" s="6">
        <v>118518</v>
      </c>
      <c r="L163" s="6">
        <f t="shared" si="51"/>
        <v>-5432181</v>
      </c>
      <c r="M163" s="6">
        <v>118518</v>
      </c>
      <c r="N163" s="6">
        <f t="shared" si="51"/>
        <v>-5313663</v>
      </c>
      <c r="O163" s="6">
        <v>0</v>
      </c>
      <c r="P163" s="6">
        <v>118518</v>
      </c>
      <c r="Q163" s="6">
        <f t="shared" si="41"/>
        <v>118518</v>
      </c>
      <c r="R163" s="6">
        <f t="shared" si="42"/>
        <v>-5195145</v>
      </c>
      <c r="S163" s="6">
        <v>0</v>
      </c>
      <c r="T163" s="6">
        <v>118518</v>
      </c>
      <c r="U163" s="6">
        <f t="shared" si="43"/>
        <v>118518</v>
      </c>
      <c r="V163" s="6">
        <f t="shared" si="44"/>
        <v>-5076627</v>
      </c>
      <c r="W163" s="6">
        <v>118518</v>
      </c>
      <c r="X163" s="6">
        <f t="shared" si="45"/>
        <v>-4958109</v>
      </c>
      <c r="Y163" s="6">
        <v>0</v>
      </c>
      <c r="Z163" s="6">
        <v>0</v>
      </c>
      <c r="AA163" s="6">
        <v>0</v>
      </c>
      <c r="AB163" s="6">
        <v>118518</v>
      </c>
      <c r="AC163" s="6">
        <f t="shared" si="46"/>
        <v>118518</v>
      </c>
      <c r="AD163" s="6">
        <f t="shared" si="47"/>
        <v>-4839591</v>
      </c>
      <c r="AE163" s="6">
        <v>118518</v>
      </c>
      <c r="AF163" s="6">
        <f t="shared" si="52"/>
        <v>-4721073</v>
      </c>
      <c r="AG163" s="6">
        <v>118518</v>
      </c>
      <c r="AH163" s="6">
        <f t="shared" si="52"/>
        <v>-4602555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6">
        <v>0</v>
      </c>
      <c r="AO163" s="6">
        <v>118527</v>
      </c>
      <c r="AP163" s="6">
        <v>0</v>
      </c>
      <c r="AQ163" s="6">
        <f t="shared" si="49"/>
        <v>118527</v>
      </c>
      <c r="AR163" s="6">
        <f t="shared" si="50"/>
        <v>-4484028</v>
      </c>
    </row>
    <row r="164" spans="1:44" x14ac:dyDescent="0.25">
      <c r="A164" s="5" t="s">
        <v>149</v>
      </c>
      <c r="B164" s="7">
        <v>-5906253</v>
      </c>
      <c r="C164" s="7">
        <v>0</v>
      </c>
      <c r="D164" s="7">
        <v>118518</v>
      </c>
      <c r="E164" s="7">
        <f t="shared" si="38"/>
        <v>118518</v>
      </c>
      <c r="F164" s="7">
        <f t="shared" si="39"/>
        <v>-5787735</v>
      </c>
      <c r="G164" s="7">
        <v>118518</v>
      </c>
      <c r="H164" s="7">
        <f t="shared" si="51"/>
        <v>-5669217</v>
      </c>
      <c r="I164" s="7">
        <v>118518</v>
      </c>
      <c r="J164" s="7">
        <f t="shared" si="51"/>
        <v>-5550699</v>
      </c>
      <c r="K164" s="7">
        <v>118518</v>
      </c>
      <c r="L164" s="7">
        <f t="shared" si="51"/>
        <v>-5432181</v>
      </c>
      <c r="M164" s="7">
        <v>118518</v>
      </c>
      <c r="N164" s="7">
        <f t="shared" si="51"/>
        <v>-5313663</v>
      </c>
      <c r="O164" s="7">
        <v>0</v>
      </c>
      <c r="P164" s="7">
        <v>118518</v>
      </c>
      <c r="Q164" s="7">
        <f t="shared" si="41"/>
        <v>118518</v>
      </c>
      <c r="R164" s="7">
        <f t="shared" si="42"/>
        <v>-5195145</v>
      </c>
      <c r="S164" s="7">
        <v>0</v>
      </c>
      <c r="T164" s="7">
        <v>118518</v>
      </c>
      <c r="U164" s="7">
        <f t="shared" si="43"/>
        <v>118518</v>
      </c>
      <c r="V164" s="7">
        <f t="shared" si="44"/>
        <v>-5076627</v>
      </c>
      <c r="W164" s="7">
        <v>118518</v>
      </c>
      <c r="X164" s="7">
        <f t="shared" si="45"/>
        <v>-4958109</v>
      </c>
      <c r="Y164" s="7">
        <v>0</v>
      </c>
      <c r="Z164" s="7">
        <v>0</v>
      </c>
      <c r="AA164" s="7">
        <v>0</v>
      </c>
      <c r="AB164" s="7">
        <v>118518</v>
      </c>
      <c r="AC164" s="7">
        <f t="shared" si="46"/>
        <v>118518</v>
      </c>
      <c r="AD164" s="7">
        <f t="shared" si="47"/>
        <v>-4839591</v>
      </c>
      <c r="AE164" s="7">
        <v>118518</v>
      </c>
      <c r="AF164" s="7">
        <f t="shared" si="52"/>
        <v>-4721073</v>
      </c>
      <c r="AG164" s="7">
        <v>118518</v>
      </c>
      <c r="AH164" s="7">
        <f t="shared" si="52"/>
        <v>-4602555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118527</v>
      </c>
      <c r="AP164" s="7">
        <v>0</v>
      </c>
      <c r="AQ164" s="7">
        <f t="shared" si="49"/>
        <v>118527</v>
      </c>
      <c r="AR164" s="7">
        <f t="shared" si="50"/>
        <v>-4484028</v>
      </c>
    </row>
    <row r="165" spans="1:44" x14ac:dyDescent="0.25">
      <c r="A165" s="3" t="s">
        <v>29</v>
      </c>
      <c r="B165" s="6"/>
      <c r="C165" s="6"/>
      <c r="D165" s="6"/>
      <c r="E165" s="6">
        <f t="shared" si="38"/>
        <v>0</v>
      </c>
      <c r="F165" s="6">
        <f t="shared" si="39"/>
        <v>0</v>
      </c>
      <c r="G165" s="6"/>
      <c r="H165" s="6">
        <f t="shared" si="51"/>
        <v>0</v>
      </c>
      <c r="I165" s="6"/>
      <c r="J165" s="6">
        <f t="shared" si="51"/>
        <v>0</v>
      </c>
      <c r="K165" s="6"/>
      <c r="L165" s="6">
        <f t="shared" si="51"/>
        <v>0</v>
      </c>
      <c r="M165" s="6"/>
      <c r="N165" s="6">
        <f t="shared" si="51"/>
        <v>0</v>
      </c>
      <c r="O165" s="6"/>
      <c r="P165" s="6"/>
      <c r="Q165" s="6">
        <f t="shared" si="41"/>
        <v>0</v>
      </c>
      <c r="R165" s="6">
        <f t="shared" si="42"/>
        <v>0</v>
      </c>
      <c r="S165" s="6"/>
      <c r="T165" s="6"/>
      <c r="U165" s="6">
        <f t="shared" si="43"/>
        <v>0</v>
      </c>
      <c r="V165" s="6">
        <f t="shared" si="44"/>
        <v>0</v>
      </c>
      <c r="W165" s="6"/>
      <c r="X165" s="6">
        <f t="shared" si="45"/>
        <v>0</v>
      </c>
      <c r="Y165" s="6"/>
      <c r="Z165" s="6"/>
      <c r="AA165" s="6"/>
      <c r="AB165" s="6"/>
      <c r="AC165" s="6">
        <f t="shared" si="46"/>
        <v>0</v>
      </c>
      <c r="AD165" s="6">
        <f t="shared" si="47"/>
        <v>0</v>
      </c>
      <c r="AE165" s="6"/>
      <c r="AF165" s="6">
        <f t="shared" si="52"/>
        <v>0</v>
      </c>
      <c r="AG165" s="6"/>
      <c r="AH165" s="6">
        <f t="shared" si="52"/>
        <v>0</v>
      </c>
      <c r="AI165" s="6"/>
      <c r="AJ165" s="6"/>
      <c r="AK165" s="6"/>
      <c r="AL165" s="6"/>
      <c r="AM165" s="6"/>
      <c r="AN165" s="6"/>
      <c r="AO165" s="6"/>
      <c r="AP165" s="6"/>
      <c r="AQ165" s="6">
        <f t="shared" si="49"/>
        <v>0</v>
      </c>
      <c r="AR165" s="6">
        <f t="shared" si="50"/>
        <v>0</v>
      </c>
    </row>
    <row r="166" spans="1:44" x14ac:dyDescent="0.25">
      <c r="A166" t="s">
        <v>150</v>
      </c>
      <c r="B166" s="6"/>
      <c r="C166" s="6"/>
      <c r="D166" s="6"/>
      <c r="E166" s="6">
        <f t="shared" si="38"/>
        <v>0</v>
      </c>
      <c r="F166" s="6">
        <f t="shared" si="39"/>
        <v>0</v>
      </c>
      <c r="G166" s="6"/>
      <c r="H166" s="6">
        <f t="shared" si="51"/>
        <v>0</v>
      </c>
      <c r="I166" s="6"/>
      <c r="J166" s="6">
        <f t="shared" si="51"/>
        <v>0</v>
      </c>
      <c r="K166" s="6"/>
      <c r="L166" s="6">
        <f t="shared" si="51"/>
        <v>0</v>
      </c>
      <c r="M166" s="6"/>
      <c r="N166" s="6">
        <f t="shared" si="51"/>
        <v>0</v>
      </c>
      <c r="O166" s="6"/>
      <c r="P166" s="6"/>
      <c r="Q166" s="6">
        <f t="shared" si="41"/>
        <v>0</v>
      </c>
      <c r="R166" s="6">
        <f t="shared" si="42"/>
        <v>0</v>
      </c>
      <c r="S166" s="6"/>
      <c r="T166" s="6"/>
      <c r="U166" s="6">
        <f t="shared" si="43"/>
        <v>0</v>
      </c>
      <c r="V166" s="6">
        <f t="shared" si="44"/>
        <v>0</v>
      </c>
      <c r="W166" s="6"/>
      <c r="X166" s="6">
        <f t="shared" si="45"/>
        <v>0</v>
      </c>
      <c r="Y166" s="6"/>
      <c r="Z166" s="6"/>
      <c r="AA166" s="6"/>
      <c r="AB166" s="6"/>
      <c r="AC166" s="6">
        <f t="shared" si="46"/>
        <v>0</v>
      </c>
      <c r="AD166" s="6">
        <f t="shared" si="47"/>
        <v>0</v>
      </c>
      <c r="AE166" s="6"/>
      <c r="AF166" s="6">
        <f t="shared" si="52"/>
        <v>0</v>
      </c>
      <c r="AG166" s="6"/>
      <c r="AH166" s="6">
        <f t="shared" si="52"/>
        <v>0</v>
      </c>
      <c r="AI166" s="6"/>
      <c r="AJ166" s="6"/>
      <c r="AK166" s="6"/>
      <c r="AL166" s="6"/>
      <c r="AM166" s="6"/>
      <c r="AN166" s="6"/>
      <c r="AO166" s="6"/>
      <c r="AP166" s="6"/>
      <c r="AQ166" s="6">
        <f t="shared" si="49"/>
        <v>0</v>
      </c>
      <c r="AR166" s="6">
        <f t="shared" si="50"/>
        <v>0</v>
      </c>
    </row>
    <row r="167" spans="1:44" x14ac:dyDescent="0.25">
      <c r="A167" t="s">
        <v>151</v>
      </c>
      <c r="B167" s="6">
        <v>-67118483.25</v>
      </c>
      <c r="C167" s="6">
        <f>26847393.3</f>
        <v>26847393.300000001</v>
      </c>
      <c r="D167" s="6">
        <v>-112980</v>
      </c>
      <c r="E167" s="6">
        <f t="shared" si="38"/>
        <v>26734413.300000001</v>
      </c>
      <c r="F167" s="6">
        <f t="shared" si="39"/>
        <v>-40384069.950000003</v>
      </c>
      <c r="G167" s="6">
        <v>-112980</v>
      </c>
      <c r="H167" s="6">
        <f t="shared" si="51"/>
        <v>-40497049.950000003</v>
      </c>
      <c r="I167" s="6">
        <v>-32970</v>
      </c>
      <c r="J167" s="6">
        <f t="shared" si="51"/>
        <v>-40530019.950000003</v>
      </c>
      <c r="K167" s="6">
        <v>-86310</v>
      </c>
      <c r="L167" s="6">
        <f t="shared" si="51"/>
        <v>-40616329.950000003</v>
      </c>
      <c r="M167" s="6">
        <v>-86310</v>
      </c>
      <c r="N167" s="6">
        <f t="shared" si="51"/>
        <v>-40702639.950000003</v>
      </c>
      <c r="O167" s="6">
        <v>0</v>
      </c>
      <c r="P167" s="6">
        <v>-86310</v>
      </c>
      <c r="Q167" s="6">
        <f t="shared" si="41"/>
        <v>-86310</v>
      </c>
      <c r="R167" s="6">
        <f t="shared" si="42"/>
        <v>-40788949.950000003</v>
      </c>
      <c r="S167" s="6">
        <v>0</v>
      </c>
      <c r="T167" s="6">
        <v>-86310</v>
      </c>
      <c r="U167" s="6">
        <f t="shared" si="43"/>
        <v>-86310</v>
      </c>
      <c r="V167" s="6">
        <f t="shared" si="44"/>
        <v>-40875259.950000003</v>
      </c>
      <c r="W167" s="6">
        <v>-86310</v>
      </c>
      <c r="X167" s="6">
        <f t="shared" si="45"/>
        <v>-40961569.950000003</v>
      </c>
      <c r="Y167" s="6">
        <v>0</v>
      </c>
      <c r="Z167" s="6">
        <v>0</v>
      </c>
      <c r="AA167" s="6">
        <v>0</v>
      </c>
      <c r="AB167" s="6">
        <v>-86310</v>
      </c>
      <c r="AC167" s="6">
        <f t="shared" si="46"/>
        <v>-86310</v>
      </c>
      <c r="AD167" s="6">
        <f t="shared" si="47"/>
        <v>-41047879.950000003</v>
      </c>
      <c r="AE167" s="6">
        <v>-86310</v>
      </c>
      <c r="AF167" s="6">
        <f t="shared" si="52"/>
        <v>-41134189.950000003</v>
      </c>
      <c r="AG167" s="6">
        <v>-86310</v>
      </c>
      <c r="AH167" s="6">
        <f t="shared" si="52"/>
        <v>-41220499.950000003</v>
      </c>
      <c r="AI167" s="6">
        <v>0</v>
      </c>
      <c r="AJ167" s="6">
        <v>-159254.9</v>
      </c>
      <c r="AK167" s="6">
        <v>0</v>
      </c>
      <c r="AL167" s="6">
        <v>0</v>
      </c>
      <c r="AM167" s="6">
        <v>0</v>
      </c>
      <c r="AN167" s="6">
        <v>63701.96</v>
      </c>
      <c r="AO167" s="6">
        <v>-1106280</v>
      </c>
      <c r="AP167" s="6">
        <v>0</v>
      </c>
      <c r="AQ167" s="6">
        <f t="shared" si="49"/>
        <v>-1201832.94</v>
      </c>
      <c r="AR167" s="6">
        <f t="shared" si="50"/>
        <v>-42422332.890000001</v>
      </c>
    </row>
    <row r="168" spans="1:44" x14ac:dyDescent="0.25">
      <c r="A168" t="s">
        <v>126</v>
      </c>
      <c r="B168" s="6">
        <v>0</v>
      </c>
      <c r="C168" s="9">
        <v>26847393.300000001</v>
      </c>
      <c r="D168" s="6">
        <v>-26847393.300000001</v>
      </c>
      <c r="E168" s="6">
        <f t="shared" si="38"/>
        <v>0</v>
      </c>
      <c r="F168" s="6">
        <f t="shared" si="39"/>
        <v>0</v>
      </c>
      <c r="G168" s="6">
        <v>0</v>
      </c>
      <c r="H168" s="6">
        <f t="shared" si="51"/>
        <v>0</v>
      </c>
      <c r="I168" s="9">
        <f>-115318.7-C168</f>
        <v>-26962712</v>
      </c>
      <c r="J168" s="6">
        <f t="shared" si="51"/>
        <v>-26962712</v>
      </c>
      <c r="K168" s="6">
        <v>0</v>
      </c>
      <c r="L168" s="6">
        <f t="shared" si="51"/>
        <v>-26962712</v>
      </c>
      <c r="M168" s="6">
        <v>0</v>
      </c>
      <c r="N168" s="6">
        <f t="shared" si="51"/>
        <v>-26962712</v>
      </c>
      <c r="O168" s="6">
        <v>0</v>
      </c>
      <c r="P168" s="6">
        <v>0</v>
      </c>
      <c r="Q168" s="6">
        <f t="shared" si="41"/>
        <v>0</v>
      </c>
      <c r="R168" s="6">
        <f t="shared" si="42"/>
        <v>-26962712</v>
      </c>
      <c r="S168" s="6">
        <v>0</v>
      </c>
      <c r="T168" s="6">
        <v>0</v>
      </c>
      <c r="U168" s="6">
        <f t="shared" si="43"/>
        <v>0</v>
      </c>
      <c r="V168" s="6">
        <f t="shared" si="44"/>
        <v>-26962712</v>
      </c>
      <c r="W168" s="6">
        <v>26962712</v>
      </c>
      <c r="X168" s="6">
        <f t="shared" si="45"/>
        <v>0</v>
      </c>
      <c r="Y168" s="6">
        <v>0</v>
      </c>
      <c r="Z168" s="6">
        <v>0</v>
      </c>
      <c r="AA168" s="6">
        <v>0</v>
      </c>
      <c r="AB168" s="6">
        <v>0</v>
      </c>
      <c r="AC168" s="6">
        <f t="shared" si="46"/>
        <v>0</v>
      </c>
      <c r="AD168" s="6">
        <f t="shared" si="47"/>
        <v>0</v>
      </c>
      <c r="AE168" s="6">
        <v>0</v>
      </c>
      <c r="AF168" s="6">
        <f t="shared" si="52"/>
        <v>0</v>
      </c>
      <c r="AG168" s="6">
        <v>0</v>
      </c>
      <c r="AH168" s="6">
        <f t="shared" si="52"/>
        <v>0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-63701.96</v>
      </c>
      <c r="AO168" s="6">
        <v>0</v>
      </c>
      <c r="AP168" s="6">
        <v>0</v>
      </c>
      <c r="AQ168" s="6">
        <f t="shared" si="49"/>
        <v>-63701.96</v>
      </c>
      <c r="AR168" s="6">
        <f t="shared" si="50"/>
        <v>-63701.96</v>
      </c>
    </row>
    <row r="169" spans="1:44" x14ac:dyDescent="0.25">
      <c r="A169" t="s">
        <v>127</v>
      </c>
      <c r="B169" s="6">
        <v>0</v>
      </c>
      <c r="C169" s="6">
        <v>0</v>
      </c>
      <c r="D169" s="6">
        <v>0</v>
      </c>
      <c r="E169" s="6">
        <f t="shared" si="38"/>
        <v>0</v>
      </c>
      <c r="F169" s="6">
        <f t="shared" si="39"/>
        <v>0</v>
      </c>
      <c r="G169" s="6">
        <v>0</v>
      </c>
      <c r="H169" s="6">
        <f t="shared" si="51"/>
        <v>0</v>
      </c>
      <c r="I169" s="6">
        <v>0</v>
      </c>
      <c r="J169" s="6">
        <f t="shared" si="51"/>
        <v>0</v>
      </c>
      <c r="K169" s="6">
        <v>0</v>
      </c>
      <c r="L169" s="6">
        <f t="shared" si="51"/>
        <v>0</v>
      </c>
      <c r="M169" s="6">
        <v>0</v>
      </c>
      <c r="N169" s="6">
        <f t="shared" si="51"/>
        <v>0</v>
      </c>
      <c r="O169" s="6">
        <v>0</v>
      </c>
      <c r="P169" s="6">
        <v>0</v>
      </c>
      <c r="Q169" s="6">
        <f t="shared" si="41"/>
        <v>0</v>
      </c>
      <c r="R169" s="6">
        <f t="shared" si="42"/>
        <v>0</v>
      </c>
      <c r="S169" s="6">
        <v>0</v>
      </c>
      <c r="T169" s="6">
        <v>0</v>
      </c>
      <c r="U169" s="6">
        <f t="shared" si="43"/>
        <v>0</v>
      </c>
      <c r="V169" s="6">
        <f t="shared" si="44"/>
        <v>0</v>
      </c>
      <c r="W169" s="6">
        <v>-5369193</v>
      </c>
      <c r="X169" s="6">
        <f t="shared" si="45"/>
        <v>-5369193</v>
      </c>
      <c r="Y169" s="6">
        <v>0</v>
      </c>
      <c r="Z169" s="6">
        <v>0</v>
      </c>
      <c r="AA169" s="6">
        <v>0</v>
      </c>
      <c r="AB169" s="6">
        <v>0</v>
      </c>
      <c r="AC169" s="6">
        <f t="shared" si="46"/>
        <v>0</v>
      </c>
      <c r="AD169" s="6">
        <f t="shared" si="47"/>
        <v>-5369193</v>
      </c>
      <c r="AE169" s="6">
        <v>0</v>
      </c>
      <c r="AF169" s="6">
        <f t="shared" si="52"/>
        <v>-5369193</v>
      </c>
      <c r="AG169" s="6">
        <v>0</v>
      </c>
      <c r="AH169" s="6">
        <f t="shared" si="52"/>
        <v>-5369193</v>
      </c>
      <c r="AI169" s="6">
        <v>0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f t="shared" si="49"/>
        <v>0</v>
      </c>
      <c r="AR169" s="6">
        <f t="shared" si="50"/>
        <v>-5369193</v>
      </c>
    </row>
    <row r="170" spans="1:44" x14ac:dyDescent="0.25">
      <c r="A170" t="s">
        <v>128</v>
      </c>
      <c r="B170" s="6">
        <v>0</v>
      </c>
      <c r="C170" s="6">
        <v>0</v>
      </c>
      <c r="D170" s="6">
        <v>0</v>
      </c>
      <c r="E170" s="6">
        <f t="shared" si="38"/>
        <v>0</v>
      </c>
      <c r="F170" s="6">
        <f t="shared" si="39"/>
        <v>0</v>
      </c>
      <c r="G170" s="6">
        <v>0</v>
      </c>
      <c r="H170" s="6">
        <f t="shared" ref="H170:N185" si="53">F170+G170</f>
        <v>0</v>
      </c>
      <c r="I170" s="6">
        <v>0</v>
      </c>
      <c r="J170" s="6">
        <f t="shared" si="53"/>
        <v>0</v>
      </c>
      <c r="K170" s="6">
        <v>0</v>
      </c>
      <c r="L170" s="6">
        <f t="shared" si="53"/>
        <v>0</v>
      </c>
      <c r="M170" s="6">
        <v>0</v>
      </c>
      <c r="N170" s="6">
        <f t="shared" si="53"/>
        <v>0</v>
      </c>
      <c r="O170" s="6">
        <v>0</v>
      </c>
      <c r="P170" s="6">
        <v>0</v>
      </c>
      <c r="Q170" s="6">
        <f t="shared" si="41"/>
        <v>0</v>
      </c>
      <c r="R170" s="6">
        <f t="shared" si="42"/>
        <v>0</v>
      </c>
      <c r="S170" s="6">
        <v>0</v>
      </c>
      <c r="T170" s="6">
        <v>0</v>
      </c>
      <c r="U170" s="6">
        <f t="shared" si="43"/>
        <v>0</v>
      </c>
      <c r="V170" s="6">
        <f t="shared" si="44"/>
        <v>0</v>
      </c>
      <c r="W170" s="6">
        <v>-1623128</v>
      </c>
      <c r="X170" s="6">
        <f t="shared" si="45"/>
        <v>-1623128</v>
      </c>
      <c r="Y170" s="6">
        <v>0</v>
      </c>
      <c r="Z170" s="6">
        <v>0</v>
      </c>
      <c r="AA170" s="6">
        <v>0</v>
      </c>
      <c r="AB170" s="6">
        <v>0</v>
      </c>
      <c r="AC170" s="6">
        <f t="shared" si="46"/>
        <v>0</v>
      </c>
      <c r="AD170" s="6">
        <f t="shared" si="47"/>
        <v>-1623128</v>
      </c>
      <c r="AE170" s="6">
        <v>0</v>
      </c>
      <c r="AF170" s="6">
        <f t="shared" ref="AF170:AH185" si="54">AD170+AE170</f>
        <v>-1623128</v>
      </c>
      <c r="AG170" s="6">
        <v>0</v>
      </c>
      <c r="AH170" s="6">
        <f t="shared" si="54"/>
        <v>-1623128</v>
      </c>
      <c r="AI170" s="6">
        <v>0</v>
      </c>
      <c r="AJ170" s="6">
        <v>0</v>
      </c>
      <c r="AK170" s="6">
        <v>0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f t="shared" si="49"/>
        <v>0</v>
      </c>
      <c r="AR170" s="6">
        <f t="shared" si="50"/>
        <v>-1623128</v>
      </c>
    </row>
    <row r="171" spans="1:44" x14ac:dyDescent="0.25">
      <c r="A171" t="s">
        <v>129</v>
      </c>
      <c r="B171" s="6">
        <v>0</v>
      </c>
      <c r="C171" s="6">
        <v>0</v>
      </c>
      <c r="D171" s="6">
        <v>0</v>
      </c>
      <c r="E171" s="6">
        <f t="shared" si="38"/>
        <v>0</v>
      </c>
      <c r="F171" s="6">
        <f t="shared" si="39"/>
        <v>0</v>
      </c>
      <c r="G171" s="6">
        <v>0</v>
      </c>
      <c r="H171" s="6">
        <f t="shared" si="53"/>
        <v>0</v>
      </c>
      <c r="I171" s="6">
        <v>0</v>
      </c>
      <c r="J171" s="6">
        <f t="shared" si="53"/>
        <v>0</v>
      </c>
      <c r="K171" s="6">
        <v>0</v>
      </c>
      <c r="L171" s="6">
        <f t="shared" si="53"/>
        <v>0</v>
      </c>
      <c r="M171" s="6">
        <v>0</v>
      </c>
      <c r="N171" s="6">
        <f t="shared" si="53"/>
        <v>0</v>
      </c>
      <c r="O171" s="6">
        <v>0</v>
      </c>
      <c r="P171" s="6">
        <v>0</v>
      </c>
      <c r="Q171" s="6">
        <f t="shared" si="41"/>
        <v>0</v>
      </c>
      <c r="R171" s="6">
        <f t="shared" si="42"/>
        <v>0</v>
      </c>
      <c r="S171" s="6">
        <v>0</v>
      </c>
      <c r="T171" s="6">
        <v>0</v>
      </c>
      <c r="U171" s="6">
        <f t="shared" si="43"/>
        <v>0</v>
      </c>
      <c r="V171" s="6">
        <f t="shared" si="44"/>
        <v>0</v>
      </c>
      <c r="W171" s="6">
        <v>-10189263</v>
      </c>
      <c r="X171" s="6">
        <f t="shared" si="45"/>
        <v>-10189263</v>
      </c>
      <c r="Y171" s="6">
        <v>0</v>
      </c>
      <c r="Z171" s="6">
        <v>0</v>
      </c>
      <c r="AA171" s="6">
        <v>0</v>
      </c>
      <c r="AB171" s="6">
        <v>0</v>
      </c>
      <c r="AC171" s="6">
        <f t="shared" si="46"/>
        <v>0</v>
      </c>
      <c r="AD171" s="6">
        <f t="shared" si="47"/>
        <v>-10189263</v>
      </c>
      <c r="AE171" s="6">
        <v>0</v>
      </c>
      <c r="AF171" s="6">
        <f t="shared" si="54"/>
        <v>-10189263</v>
      </c>
      <c r="AG171" s="6">
        <v>0</v>
      </c>
      <c r="AH171" s="6">
        <f t="shared" si="54"/>
        <v>-10189263</v>
      </c>
      <c r="AI171" s="6">
        <v>0</v>
      </c>
      <c r="AJ171" s="6">
        <v>0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f t="shared" si="49"/>
        <v>0</v>
      </c>
      <c r="AR171" s="6">
        <f t="shared" si="50"/>
        <v>-10189263</v>
      </c>
    </row>
    <row r="172" spans="1:44" x14ac:dyDescent="0.25">
      <c r="A172" t="s">
        <v>130</v>
      </c>
      <c r="B172" s="6">
        <v>0</v>
      </c>
      <c r="C172" s="6">
        <v>0</v>
      </c>
      <c r="D172" s="6">
        <v>0</v>
      </c>
      <c r="E172" s="6">
        <f t="shared" si="38"/>
        <v>0</v>
      </c>
      <c r="F172" s="6">
        <f t="shared" si="39"/>
        <v>0</v>
      </c>
      <c r="G172" s="6">
        <v>0</v>
      </c>
      <c r="H172" s="6">
        <f t="shared" si="53"/>
        <v>0</v>
      </c>
      <c r="I172" s="6">
        <v>0</v>
      </c>
      <c r="J172" s="6">
        <f t="shared" si="53"/>
        <v>0</v>
      </c>
      <c r="K172" s="6">
        <v>0</v>
      </c>
      <c r="L172" s="6">
        <f t="shared" si="53"/>
        <v>0</v>
      </c>
      <c r="M172" s="6">
        <v>0</v>
      </c>
      <c r="N172" s="6">
        <f t="shared" si="53"/>
        <v>0</v>
      </c>
      <c r="O172" s="6">
        <v>0</v>
      </c>
      <c r="P172" s="6">
        <v>0</v>
      </c>
      <c r="Q172" s="6">
        <f t="shared" si="41"/>
        <v>0</v>
      </c>
      <c r="R172" s="6">
        <f t="shared" si="42"/>
        <v>0</v>
      </c>
      <c r="S172" s="6">
        <v>0</v>
      </c>
      <c r="T172" s="6">
        <v>0</v>
      </c>
      <c r="U172" s="6">
        <f t="shared" si="43"/>
        <v>0</v>
      </c>
      <c r="V172" s="6">
        <f t="shared" si="44"/>
        <v>0</v>
      </c>
      <c r="W172" s="6">
        <v>-9781128</v>
      </c>
      <c r="X172" s="6">
        <f t="shared" si="45"/>
        <v>-9781128</v>
      </c>
      <c r="Y172" s="6">
        <v>0</v>
      </c>
      <c r="Z172" s="6">
        <v>0</v>
      </c>
      <c r="AA172" s="6">
        <v>0</v>
      </c>
      <c r="AB172" s="6">
        <v>0</v>
      </c>
      <c r="AC172" s="6">
        <f t="shared" si="46"/>
        <v>0</v>
      </c>
      <c r="AD172" s="6">
        <f t="shared" si="47"/>
        <v>-9781128</v>
      </c>
      <c r="AE172" s="6">
        <v>0</v>
      </c>
      <c r="AF172" s="6">
        <f t="shared" si="54"/>
        <v>-9781128</v>
      </c>
      <c r="AG172" s="6">
        <v>0</v>
      </c>
      <c r="AH172" s="6">
        <f t="shared" si="54"/>
        <v>-9781128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f t="shared" si="49"/>
        <v>0</v>
      </c>
      <c r="AR172" s="6">
        <f t="shared" si="50"/>
        <v>-9781128</v>
      </c>
    </row>
    <row r="173" spans="1:44" x14ac:dyDescent="0.25">
      <c r="A173" s="5" t="s">
        <v>152</v>
      </c>
      <c r="B173" s="7">
        <v>-67118483.25</v>
      </c>
      <c r="C173" s="10">
        <f>SUM(C167:C172)</f>
        <v>53694786.600000001</v>
      </c>
      <c r="D173" s="7">
        <v>-26960373.300000001</v>
      </c>
      <c r="E173" s="7">
        <f t="shared" si="38"/>
        <v>26734413.300000001</v>
      </c>
      <c r="F173" s="7">
        <f t="shared" si="39"/>
        <v>-40384069.950000003</v>
      </c>
      <c r="G173" s="7">
        <v>-112980</v>
      </c>
      <c r="H173" s="7">
        <f t="shared" si="53"/>
        <v>-40497049.950000003</v>
      </c>
      <c r="I173" s="10">
        <f>SUM(I167:I172)</f>
        <v>-26995682</v>
      </c>
      <c r="J173" s="7">
        <f t="shared" si="53"/>
        <v>-67492731.950000003</v>
      </c>
      <c r="K173" s="7">
        <v>-86310</v>
      </c>
      <c r="L173" s="7">
        <f t="shared" si="53"/>
        <v>-67579041.950000003</v>
      </c>
      <c r="M173" s="7">
        <v>-86310</v>
      </c>
      <c r="N173" s="7">
        <f t="shared" si="53"/>
        <v>-67665351.950000003</v>
      </c>
      <c r="O173" s="7">
        <v>0</v>
      </c>
      <c r="P173" s="7">
        <v>-86310</v>
      </c>
      <c r="Q173" s="7">
        <f t="shared" si="41"/>
        <v>-86310</v>
      </c>
      <c r="R173" s="7">
        <f t="shared" si="42"/>
        <v>-67751661.950000003</v>
      </c>
      <c r="S173" s="7">
        <v>0</v>
      </c>
      <c r="T173" s="7">
        <v>-86310</v>
      </c>
      <c r="U173" s="7">
        <f t="shared" si="43"/>
        <v>-86310</v>
      </c>
      <c r="V173" s="7">
        <f t="shared" si="44"/>
        <v>-67837971.950000003</v>
      </c>
      <c r="W173" s="7">
        <v>-86310</v>
      </c>
      <c r="X173" s="7">
        <f t="shared" si="45"/>
        <v>-67924281.950000003</v>
      </c>
      <c r="Y173" s="7">
        <v>0</v>
      </c>
      <c r="Z173" s="7">
        <v>0</v>
      </c>
      <c r="AA173" s="7">
        <v>0</v>
      </c>
      <c r="AB173" s="7">
        <v>-86310</v>
      </c>
      <c r="AC173" s="7">
        <f t="shared" si="46"/>
        <v>-86310</v>
      </c>
      <c r="AD173" s="7">
        <f t="shared" si="47"/>
        <v>-68010591.950000003</v>
      </c>
      <c r="AE173" s="7">
        <v>-86310</v>
      </c>
      <c r="AF173" s="7">
        <f t="shared" si="54"/>
        <v>-68096901.950000003</v>
      </c>
      <c r="AG173" s="7">
        <v>-86310</v>
      </c>
      <c r="AH173" s="7">
        <f t="shared" si="54"/>
        <v>-68183211.950000003</v>
      </c>
      <c r="AI173" s="7">
        <v>0</v>
      </c>
      <c r="AJ173" s="7">
        <v>-159254.9</v>
      </c>
      <c r="AK173" s="7">
        <v>0</v>
      </c>
      <c r="AL173" s="7">
        <v>0</v>
      </c>
      <c r="AM173" s="7">
        <v>0</v>
      </c>
      <c r="AN173" s="7">
        <v>0</v>
      </c>
      <c r="AO173" s="7">
        <v>-1106280</v>
      </c>
      <c r="AP173" s="7">
        <v>0</v>
      </c>
      <c r="AQ173" s="7">
        <f t="shared" si="49"/>
        <v>-1265534.8999999999</v>
      </c>
      <c r="AR173" s="7">
        <f t="shared" si="50"/>
        <v>-69448746.850000009</v>
      </c>
    </row>
    <row r="174" spans="1:44" x14ac:dyDescent="0.25">
      <c r="A174" s="3" t="s">
        <v>29</v>
      </c>
      <c r="B174" s="6"/>
      <c r="C174" s="6"/>
      <c r="D174" s="6"/>
      <c r="E174" s="6">
        <f t="shared" si="38"/>
        <v>0</v>
      </c>
      <c r="F174" s="6">
        <f t="shared" si="39"/>
        <v>0</v>
      </c>
      <c r="G174" s="6"/>
      <c r="H174" s="6">
        <f t="shared" si="53"/>
        <v>0</v>
      </c>
      <c r="I174" s="6"/>
      <c r="J174" s="6">
        <f t="shared" si="53"/>
        <v>0</v>
      </c>
      <c r="K174" s="6"/>
      <c r="L174" s="6">
        <f t="shared" si="53"/>
        <v>0</v>
      </c>
      <c r="M174" s="6"/>
      <c r="N174" s="6">
        <f t="shared" si="53"/>
        <v>0</v>
      </c>
      <c r="O174" s="6"/>
      <c r="P174" s="6"/>
      <c r="Q174" s="6">
        <f t="shared" si="41"/>
        <v>0</v>
      </c>
      <c r="R174" s="6">
        <f t="shared" si="42"/>
        <v>0</v>
      </c>
      <c r="S174" s="6"/>
      <c r="T174" s="6"/>
      <c r="U174" s="6">
        <f t="shared" si="43"/>
        <v>0</v>
      </c>
      <c r="V174" s="6">
        <f t="shared" si="44"/>
        <v>0</v>
      </c>
      <c r="W174" s="6"/>
      <c r="X174" s="6">
        <f t="shared" si="45"/>
        <v>0</v>
      </c>
      <c r="Y174" s="6"/>
      <c r="Z174" s="6"/>
      <c r="AA174" s="6"/>
      <c r="AB174" s="6"/>
      <c r="AC174" s="6">
        <f t="shared" si="46"/>
        <v>0</v>
      </c>
      <c r="AD174" s="6">
        <f t="shared" si="47"/>
        <v>0</v>
      </c>
      <c r="AE174" s="6"/>
      <c r="AF174" s="6">
        <f t="shared" si="54"/>
        <v>0</v>
      </c>
      <c r="AG174" s="6"/>
      <c r="AH174" s="6">
        <f t="shared" si="54"/>
        <v>0</v>
      </c>
      <c r="AI174" s="6"/>
      <c r="AJ174" s="6"/>
      <c r="AK174" s="6"/>
      <c r="AL174" s="6"/>
      <c r="AM174" s="6"/>
      <c r="AN174" s="6"/>
      <c r="AO174" s="6"/>
      <c r="AP174" s="6"/>
      <c r="AQ174" s="6">
        <f t="shared" si="49"/>
        <v>0</v>
      </c>
      <c r="AR174" s="6">
        <f t="shared" si="50"/>
        <v>0</v>
      </c>
    </row>
    <row r="175" spans="1:44" x14ac:dyDescent="0.25">
      <c r="A175" t="s">
        <v>153</v>
      </c>
      <c r="B175" s="6"/>
      <c r="C175" s="6"/>
      <c r="D175" s="6"/>
      <c r="E175" s="6">
        <f t="shared" si="38"/>
        <v>0</v>
      </c>
      <c r="F175" s="6">
        <f t="shared" si="39"/>
        <v>0</v>
      </c>
      <c r="G175" s="6"/>
      <c r="H175" s="6">
        <f t="shared" si="53"/>
        <v>0</v>
      </c>
      <c r="I175" s="6"/>
      <c r="J175" s="6">
        <f t="shared" si="53"/>
        <v>0</v>
      </c>
      <c r="K175" s="6"/>
      <c r="L175" s="6">
        <f t="shared" si="53"/>
        <v>0</v>
      </c>
      <c r="M175" s="6"/>
      <c r="N175" s="6">
        <f t="shared" si="53"/>
        <v>0</v>
      </c>
      <c r="O175" s="6"/>
      <c r="P175" s="6"/>
      <c r="Q175" s="6">
        <f t="shared" si="41"/>
        <v>0</v>
      </c>
      <c r="R175" s="6">
        <f t="shared" si="42"/>
        <v>0</v>
      </c>
      <c r="S175" s="6"/>
      <c r="T175" s="6"/>
      <c r="U175" s="6">
        <f t="shared" si="43"/>
        <v>0</v>
      </c>
      <c r="V175" s="6">
        <f t="shared" si="44"/>
        <v>0</v>
      </c>
      <c r="W175" s="6"/>
      <c r="X175" s="6">
        <f t="shared" si="45"/>
        <v>0</v>
      </c>
      <c r="Y175" s="6"/>
      <c r="Z175" s="6"/>
      <c r="AA175" s="6"/>
      <c r="AB175" s="6"/>
      <c r="AC175" s="6">
        <f t="shared" si="46"/>
        <v>0</v>
      </c>
      <c r="AD175" s="6">
        <f t="shared" si="47"/>
        <v>0</v>
      </c>
      <c r="AE175" s="6"/>
      <c r="AF175" s="6">
        <f t="shared" si="54"/>
        <v>0</v>
      </c>
      <c r="AG175" s="6"/>
      <c r="AH175" s="6">
        <f t="shared" si="54"/>
        <v>0</v>
      </c>
      <c r="AI175" s="6"/>
      <c r="AJ175" s="6"/>
      <c r="AK175" s="6"/>
      <c r="AL175" s="6"/>
      <c r="AM175" s="6"/>
      <c r="AN175" s="6"/>
      <c r="AO175" s="6"/>
      <c r="AP175" s="6"/>
      <c r="AQ175" s="6">
        <f t="shared" si="49"/>
        <v>0</v>
      </c>
      <c r="AR175" s="6">
        <f t="shared" si="50"/>
        <v>0</v>
      </c>
    </row>
    <row r="176" spans="1:44" x14ac:dyDescent="0.25">
      <c r="A176" t="s">
        <v>126</v>
      </c>
      <c r="B176" s="6">
        <v>0</v>
      </c>
      <c r="C176" s="6">
        <v>0</v>
      </c>
      <c r="D176" s="6">
        <v>26847393.300000001</v>
      </c>
      <c r="E176" s="6">
        <f t="shared" si="38"/>
        <v>26847393.300000001</v>
      </c>
      <c r="F176" s="6">
        <f t="shared" si="39"/>
        <v>26847393.300000001</v>
      </c>
      <c r="G176" s="6">
        <v>0</v>
      </c>
      <c r="H176" s="6">
        <f t="shared" si="53"/>
        <v>26847393.300000001</v>
      </c>
      <c r="I176" s="6">
        <v>115318.7</v>
      </c>
      <c r="J176" s="6">
        <f t="shared" si="53"/>
        <v>26962712</v>
      </c>
      <c r="K176" s="6">
        <v>0</v>
      </c>
      <c r="L176" s="6">
        <f t="shared" si="53"/>
        <v>26962712</v>
      </c>
      <c r="M176" s="6">
        <v>0</v>
      </c>
      <c r="N176" s="6">
        <f t="shared" si="53"/>
        <v>26962712</v>
      </c>
      <c r="O176" s="6">
        <v>0</v>
      </c>
      <c r="P176" s="6">
        <v>0</v>
      </c>
      <c r="Q176" s="6">
        <f t="shared" si="41"/>
        <v>0</v>
      </c>
      <c r="R176" s="6">
        <f t="shared" si="42"/>
        <v>26962712</v>
      </c>
      <c r="S176" s="6">
        <v>0</v>
      </c>
      <c r="T176" s="6">
        <v>0</v>
      </c>
      <c r="U176" s="6">
        <f t="shared" si="43"/>
        <v>0</v>
      </c>
      <c r="V176" s="6">
        <f t="shared" si="44"/>
        <v>26962712</v>
      </c>
      <c r="W176" s="6">
        <v>-26962712</v>
      </c>
      <c r="X176" s="6">
        <f t="shared" si="45"/>
        <v>0</v>
      </c>
      <c r="Y176" s="6">
        <v>0</v>
      </c>
      <c r="Z176" s="6">
        <v>0</v>
      </c>
      <c r="AA176" s="6">
        <v>0</v>
      </c>
      <c r="AB176" s="6">
        <v>0</v>
      </c>
      <c r="AC176" s="6">
        <f t="shared" si="46"/>
        <v>0</v>
      </c>
      <c r="AD176" s="6">
        <f t="shared" si="47"/>
        <v>0</v>
      </c>
      <c r="AE176" s="6">
        <v>0</v>
      </c>
      <c r="AF176" s="6">
        <f t="shared" si="54"/>
        <v>0</v>
      </c>
      <c r="AG176" s="6">
        <v>0</v>
      </c>
      <c r="AH176" s="6">
        <f t="shared" si="54"/>
        <v>0</v>
      </c>
      <c r="AI176" s="6">
        <v>0</v>
      </c>
      <c r="AJ176" s="6">
        <v>0</v>
      </c>
      <c r="AK176" s="6">
        <v>0</v>
      </c>
      <c r="AL176" s="6">
        <v>0</v>
      </c>
      <c r="AM176" s="6">
        <v>0</v>
      </c>
      <c r="AN176" s="6">
        <v>63701.96</v>
      </c>
      <c r="AO176" s="6">
        <v>0</v>
      </c>
      <c r="AP176" s="6">
        <v>0</v>
      </c>
      <c r="AQ176" s="6">
        <f t="shared" si="49"/>
        <v>63701.96</v>
      </c>
      <c r="AR176" s="6">
        <f t="shared" si="50"/>
        <v>63701.96</v>
      </c>
    </row>
    <row r="177" spans="1:44" x14ac:dyDescent="0.25">
      <c r="A177" t="s">
        <v>127</v>
      </c>
      <c r="B177" s="6">
        <v>0</v>
      </c>
      <c r="C177" s="6">
        <v>0</v>
      </c>
      <c r="D177" s="6">
        <v>0</v>
      </c>
      <c r="E177" s="6">
        <f t="shared" si="38"/>
        <v>0</v>
      </c>
      <c r="F177" s="6">
        <f t="shared" si="39"/>
        <v>0</v>
      </c>
      <c r="G177" s="6">
        <v>0</v>
      </c>
      <c r="H177" s="6">
        <f t="shared" si="53"/>
        <v>0</v>
      </c>
      <c r="I177" s="6">
        <v>0</v>
      </c>
      <c r="J177" s="6">
        <f t="shared" si="53"/>
        <v>0</v>
      </c>
      <c r="K177" s="6">
        <v>0</v>
      </c>
      <c r="L177" s="6">
        <f t="shared" si="53"/>
        <v>0</v>
      </c>
      <c r="M177" s="6">
        <v>0</v>
      </c>
      <c r="N177" s="6">
        <f t="shared" si="53"/>
        <v>0</v>
      </c>
      <c r="O177" s="6">
        <v>0</v>
      </c>
      <c r="P177" s="6">
        <v>0</v>
      </c>
      <c r="Q177" s="6">
        <f t="shared" si="41"/>
        <v>0</v>
      </c>
      <c r="R177" s="6">
        <f t="shared" si="42"/>
        <v>0</v>
      </c>
      <c r="S177" s="6">
        <v>0</v>
      </c>
      <c r="T177" s="6">
        <v>0</v>
      </c>
      <c r="U177" s="6">
        <f t="shared" si="43"/>
        <v>0</v>
      </c>
      <c r="V177" s="6">
        <f t="shared" si="44"/>
        <v>0</v>
      </c>
      <c r="W177" s="6">
        <v>5369193</v>
      </c>
      <c r="X177" s="6">
        <f t="shared" si="45"/>
        <v>5369193</v>
      </c>
      <c r="Y177" s="6">
        <v>0</v>
      </c>
      <c r="Z177" s="6">
        <v>0</v>
      </c>
      <c r="AA177" s="6">
        <v>0</v>
      </c>
      <c r="AB177" s="6">
        <v>0</v>
      </c>
      <c r="AC177" s="6">
        <f t="shared" si="46"/>
        <v>0</v>
      </c>
      <c r="AD177" s="6">
        <f t="shared" si="47"/>
        <v>5369193</v>
      </c>
      <c r="AE177" s="6">
        <v>0</v>
      </c>
      <c r="AF177" s="6">
        <f t="shared" si="54"/>
        <v>5369193</v>
      </c>
      <c r="AG177" s="6">
        <v>0</v>
      </c>
      <c r="AH177" s="6">
        <f t="shared" si="54"/>
        <v>5369193</v>
      </c>
      <c r="AI177" s="6">
        <v>0</v>
      </c>
      <c r="AJ177" s="6">
        <v>0</v>
      </c>
      <c r="AK177" s="6">
        <v>0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f t="shared" si="49"/>
        <v>0</v>
      </c>
      <c r="AR177" s="6">
        <f t="shared" si="50"/>
        <v>5369193</v>
      </c>
    </row>
    <row r="178" spans="1:44" x14ac:dyDescent="0.25">
      <c r="A178" t="s">
        <v>128</v>
      </c>
      <c r="B178" s="6">
        <v>0</v>
      </c>
      <c r="C178" s="6">
        <v>0</v>
      </c>
      <c r="D178" s="6">
        <v>0</v>
      </c>
      <c r="E178" s="6">
        <f t="shared" si="38"/>
        <v>0</v>
      </c>
      <c r="F178" s="6">
        <f t="shared" si="39"/>
        <v>0</v>
      </c>
      <c r="G178" s="6">
        <v>0</v>
      </c>
      <c r="H178" s="6">
        <f t="shared" si="53"/>
        <v>0</v>
      </c>
      <c r="I178" s="6">
        <v>0</v>
      </c>
      <c r="J178" s="6">
        <f t="shared" si="53"/>
        <v>0</v>
      </c>
      <c r="K178" s="6">
        <v>0</v>
      </c>
      <c r="L178" s="6">
        <f t="shared" si="53"/>
        <v>0</v>
      </c>
      <c r="M178" s="6">
        <v>0</v>
      </c>
      <c r="N178" s="6">
        <f t="shared" si="53"/>
        <v>0</v>
      </c>
      <c r="O178" s="6">
        <v>0</v>
      </c>
      <c r="P178" s="6">
        <v>0</v>
      </c>
      <c r="Q178" s="6">
        <f t="shared" si="41"/>
        <v>0</v>
      </c>
      <c r="R178" s="6">
        <f t="shared" si="42"/>
        <v>0</v>
      </c>
      <c r="S178" s="6">
        <v>0</v>
      </c>
      <c r="T178" s="6">
        <v>0</v>
      </c>
      <c r="U178" s="6">
        <f t="shared" si="43"/>
        <v>0</v>
      </c>
      <c r="V178" s="6">
        <f t="shared" si="44"/>
        <v>0</v>
      </c>
      <c r="W178" s="6">
        <v>1623128</v>
      </c>
      <c r="X178" s="6">
        <f t="shared" si="45"/>
        <v>1623128</v>
      </c>
      <c r="Y178" s="6">
        <v>0</v>
      </c>
      <c r="Z178" s="6">
        <v>0</v>
      </c>
      <c r="AA178" s="6">
        <v>0</v>
      </c>
      <c r="AB178" s="6">
        <v>0</v>
      </c>
      <c r="AC178" s="6">
        <f t="shared" si="46"/>
        <v>0</v>
      </c>
      <c r="AD178" s="6">
        <f t="shared" si="47"/>
        <v>1623128</v>
      </c>
      <c r="AE178" s="6">
        <v>0</v>
      </c>
      <c r="AF178" s="6">
        <f t="shared" si="54"/>
        <v>1623128</v>
      </c>
      <c r="AG178" s="6">
        <v>0</v>
      </c>
      <c r="AH178" s="6">
        <f t="shared" si="54"/>
        <v>1623128</v>
      </c>
      <c r="AI178" s="6">
        <v>0</v>
      </c>
      <c r="AJ178" s="6">
        <v>0</v>
      </c>
      <c r="AK178" s="6">
        <v>0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f t="shared" si="49"/>
        <v>0</v>
      </c>
      <c r="AR178" s="6">
        <f t="shared" si="50"/>
        <v>1623128</v>
      </c>
    </row>
    <row r="179" spans="1:44" x14ac:dyDescent="0.25">
      <c r="A179" t="s">
        <v>129</v>
      </c>
      <c r="B179" s="6">
        <v>0</v>
      </c>
      <c r="C179" s="6">
        <v>0</v>
      </c>
      <c r="D179" s="6">
        <v>0</v>
      </c>
      <c r="E179" s="6">
        <f t="shared" si="38"/>
        <v>0</v>
      </c>
      <c r="F179" s="6">
        <f t="shared" si="39"/>
        <v>0</v>
      </c>
      <c r="G179" s="6">
        <v>0</v>
      </c>
      <c r="H179" s="6">
        <f t="shared" si="53"/>
        <v>0</v>
      </c>
      <c r="I179" s="6">
        <v>0</v>
      </c>
      <c r="J179" s="6">
        <f t="shared" si="53"/>
        <v>0</v>
      </c>
      <c r="K179" s="6">
        <v>0</v>
      </c>
      <c r="L179" s="6">
        <f t="shared" si="53"/>
        <v>0</v>
      </c>
      <c r="M179" s="6">
        <v>0</v>
      </c>
      <c r="N179" s="6">
        <f t="shared" si="53"/>
        <v>0</v>
      </c>
      <c r="O179" s="6">
        <v>0</v>
      </c>
      <c r="P179" s="6">
        <v>0</v>
      </c>
      <c r="Q179" s="6">
        <f t="shared" si="41"/>
        <v>0</v>
      </c>
      <c r="R179" s="6">
        <f t="shared" si="42"/>
        <v>0</v>
      </c>
      <c r="S179" s="6">
        <v>0</v>
      </c>
      <c r="T179" s="6">
        <v>0</v>
      </c>
      <c r="U179" s="6">
        <f t="shared" si="43"/>
        <v>0</v>
      </c>
      <c r="V179" s="6">
        <f t="shared" si="44"/>
        <v>0</v>
      </c>
      <c r="W179" s="6">
        <v>10189263</v>
      </c>
      <c r="X179" s="6">
        <f t="shared" si="45"/>
        <v>10189263</v>
      </c>
      <c r="Y179" s="6">
        <v>0</v>
      </c>
      <c r="Z179" s="6">
        <v>0</v>
      </c>
      <c r="AA179" s="6">
        <v>0</v>
      </c>
      <c r="AB179" s="6">
        <v>0</v>
      </c>
      <c r="AC179" s="6">
        <f t="shared" si="46"/>
        <v>0</v>
      </c>
      <c r="AD179" s="6">
        <f t="shared" si="47"/>
        <v>10189263</v>
      </c>
      <c r="AE179" s="6">
        <v>0</v>
      </c>
      <c r="AF179" s="6">
        <f t="shared" si="54"/>
        <v>10189263</v>
      </c>
      <c r="AG179" s="6">
        <v>0</v>
      </c>
      <c r="AH179" s="6">
        <f t="shared" si="54"/>
        <v>10189263</v>
      </c>
      <c r="AI179" s="6">
        <v>0</v>
      </c>
      <c r="AJ179" s="6">
        <v>0</v>
      </c>
      <c r="AK179" s="6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f t="shared" si="49"/>
        <v>0</v>
      </c>
      <c r="AR179" s="6">
        <f t="shared" si="50"/>
        <v>10189263</v>
      </c>
    </row>
    <row r="180" spans="1:44" x14ac:dyDescent="0.25">
      <c r="A180" t="s">
        <v>130</v>
      </c>
      <c r="B180" s="6">
        <v>0</v>
      </c>
      <c r="C180" s="6">
        <v>0</v>
      </c>
      <c r="D180" s="6">
        <v>0</v>
      </c>
      <c r="E180" s="6">
        <f t="shared" si="38"/>
        <v>0</v>
      </c>
      <c r="F180" s="6">
        <f t="shared" si="39"/>
        <v>0</v>
      </c>
      <c r="G180" s="6">
        <v>0</v>
      </c>
      <c r="H180" s="6">
        <f t="shared" si="53"/>
        <v>0</v>
      </c>
      <c r="I180" s="6">
        <v>0</v>
      </c>
      <c r="J180" s="6">
        <f t="shared" si="53"/>
        <v>0</v>
      </c>
      <c r="K180" s="6">
        <v>0</v>
      </c>
      <c r="L180" s="6">
        <f t="shared" si="53"/>
        <v>0</v>
      </c>
      <c r="M180" s="6">
        <v>0</v>
      </c>
      <c r="N180" s="6">
        <f t="shared" si="53"/>
        <v>0</v>
      </c>
      <c r="O180" s="6">
        <v>0</v>
      </c>
      <c r="P180" s="6">
        <v>0</v>
      </c>
      <c r="Q180" s="6">
        <f t="shared" si="41"/>
        <v>0</v>
      </c>
      <c r="R180" s="6">
        <f t="shared" si="42"/>
        <v>0</v>
      </c>
      <c r="S180" s="6">
        <v>0</v>
      </c>
      <c r="T180" s="6">
        <v>0</v>
      </c>
      <c r="U180" s="6">
        <f t="shared" si="43"/>
        <v>0</v>
      </c>
      <c r="V180" s="6">
        <f t="shared" si="44"/>
        <v>0</v>
      </c>
      <c r="W180" s="6">
        <v>9781128</v>
      </c>
      <c r="X180" s="6">
        <f t="shared" si="45"/>
        <v>9781128</v>
      </c>
      <c r="Y180" s="6">
        <v>0</v>
      </c>
      <c r="Z180" s="6">
        <v>0</v>
      </c>
      <c r="AA180" s="6">
        <v>0</v>
      </c>
      <c r="AB180" s="6">
        <v>0</v>
      </c>
      <c r="AC180" s="6">
        <f t="shared" si="46"/>
        <v>0</v>
      </c>
      <c r="AD180" s="6">
        <f t="shared" si="47"/>
        <v>9781128</v>
      </c>
      <c r="AE180" s="6">
        <v>0</v>
      </c>
      <c r="AF180" s="6">
        <f t="shared" si="54"/>
        <v>9781128</v>
      </c>
      <c r="AG180" s="6">
        <v>0</v>
      </c>
      <c r="AH180" s="6">
        <f t="shared" si="54"/>
        <v>9781128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f t="shared" si="49"/>
        <v>0</v>
      </c>
      <c r="AR180" s="6">
        <f t="shared" si="50"/>
        <v>9781128</v>
      </c>
    </row>
    <row r="181" spans="1:44" x14ac:dyDescent="0.25">
      <c r="A181" s="5" t="s">
        <v>154</v>
      </c>
      <c r="B181" s="7">
        <v>0</v>
      </c>
      <c r="C181" s="7">
        <v>0</v>
      </c>
      <c r="D181" s="7">
        <v>26847393.300000001</v>
      </c>
      <c r="E181" s="7">
        <f t="shared" si="38"/>
        <v>26847393.300000001</v>
      </c>
      <c r="F181" s="7">
        <f t="shared" si="39"/>
        <v>26847393.300000001</v>
      </c>
      <c r="G181" s="7">
        <v>0</v>
      </c>
      <c r="H181" s="7">
        <f t="shared" si="53"/>
        <v>26847393.300000001</v>
      </c>
      <c r="I181" s="7">
        <v>115318.7</v>
      </c>
      <c r="J181" s="7">
        <f t="shared" si="53"/>
        <v>26962712</v>
      </c>
      <c r="K181" s="7">
        <v>0</v>
      </c>
      <c r="L181" s="7">
        <f t="shared" si="53"/>
        <v>26962712</v>
      </c>
      <c r="M181" s="7">
        <v>0</v>
      </c>
      <c r="N181" s="7">
        <f t="shared" si="53"/>
        <v>26962712</v>
      </c>
      <c r="O181" s="7">
        <v>0</v>
      </c>
      <c r="P181" s="7">
        <v>0</v>
      </c>
      <c r="Q181" s="7">
        <f t="shared" si="41"/>
        <v>0</v>
      </c>
      <c r="R181" s="7">
        <f t="shared" si="42"/>
        <v>26962712</v>
      </c>
      <c r="S181" s="7">
        <v>0</v>
      </c>
      <c r="T181" s="7">
        <v>0</v>
      </c>
      <c r="U181" s="7">
        <f t="shared" si="43"/>
        <v>0</v>
      </c>
      <c r="V181" s="7">
        <f t="shared" si="44"/>
        <v>26962712</v>
      </c>
      <c r="W181" s="7">
        <v>0</v>
      </c>
      <c r="X181" s="7">
        <f t="shared" si="45"/>
        <v>26962712</v>
      </c>
      <c r="Y181" s="7">
        <v>0</v>
      </c>
      <c r="Z181" s="7">
        <v>0</v>
      </c>
      <c r="AA181" s="7">
        <v>0</v>
      </c>
      <c r="AB181" s="7">
        <v>0</v>
      </c>
      <c r="AC181" s="7">
        <f t="shared" si="46"/>
        <v>0</v>
      </c>
      <c r="AD181" s="7">
        <f t="shared" si="47"/>
        <v>26962712</v>
      </c>
      <c r="AE181" s="7">
        <v>0</v>
      </c>
      <c r="AF181" s="7">
        <f t="shared" si="54"/>
        <v>26962712</v>
      </c>
      <c r="AG181" s="7">
        <v>0</v>
      </c>
      <c r="AH181" s="7">
        <f t="shared" si="54"/>
        <v>26962712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63701.96</v>
      </c>
      <c r="AO181" s="7">
        <v>0</v>
      </c>
      <c r="AP181" s="7">
        <v>0</v>
      </c>
      <c r="AQ181" s="7">
        <f t="shared" si="49"/>
        <v>63701.96</v>
      </c>
      <c r="AR181" s="7">
        <f t="shared" si="50"/>
        <v>27026413.960000001</v>
      </c>
    </row>
    <row r="182" spans="1:44" x14ac:dyDescent="0.25">
      <c r="A182" s="3" t="s">
        <v>29</v>
      </c>
      <c r="B182" s="6"/>
      <c r="C182" s="6"/>
      <c r="D182" s="6"/>
      <c r="E182" s="6">
        <f t="shared" si="38"/>
        <v>0</v>
      </c>
      <c r="F182" s="6">
        <f t="shared" si="39"/>
        <v>0</v>
      </c>
      <c r="G182" s="6"/>
      <c r="H182" s="6">
        <f t="shared" si="53"/>
        <v>0</v>
      </c>
      <c r="I182" s="6"/>
      <c r="J182" s="6">
        <f t="shared" si="53"/>
        <v>0</v>
      </c>
      <c r="K182" s="6"/>
      <c r="L182" s="6">
        <f t="shared" si="53"/>
        <v>0</v>
      </c>
      <c r="M182" s="6"/>
      <c r="N182" s="6">
        <f t="shared" si="53"/>
        <v>0</v>
      </c>
      <c r="O182" s="6"/>
      <c r="P182" s="6"/>
      <c r="Q182" s="6">
        <f t="shared" si="41"/>
        <v>0</v>
      </c>
      <c r="R182" s="6">
        <f t="shared" si="42"/>
        <v>0</v>
      </c>
      <c r="S182" s="6"/>
      <c r="T182" s="6"/>
      <c r="U182" s="6">
        <f t="shared" si="43"/>
        <v>0</v>
      </c>
      <c r="V182" s="6">
        <f t="shared" si="44"/>
        <v>0</v>
      </c>
      <c r="W182" s="6"/>
      <c r="X182" s="6">
        <f t="shared" si="45"/>
        <v>0</v>
      </c>
      <c r="Y182" s="6"/>
      <c r="Z182" s="6"/>
      <c r="AA182" s="6"/>
      <c r="AB182" s="6"/>
      <c r="AC182" s="6">
        <f t="shared" si="46"/>
        <v>0</v>
      </c>
      <c r="AD182" s="6">
        <f t="shared" si="47"/>
        <v>0</v>
      </c>
      <c r="AE182" s="6"/>
      <c r="AF182" s="6">
        <f t="shared" si="54"/>
        <v>0</v>
      </c>
      <c r="AG182" s="6"/>
      <c r="AH182" s="6">
        <f t="shared" si="54"/>
        <v>0</v>
      </c>
      <c r="AI182" s="6"/>
      <c r="AJ182" s="6"/>
      <c r="AK182" s="6"/>
      <c r="AL182" s="6"/>
      <c r="AM182" s="6"/>
      <c r="AN182" s="6"/>
      <c r="AO182" s="6"/>
      <c r="AP182" s="6"/>
      <c r="AQ182" s="6">
        <f t="shared" si="49"/>
        <v>0</v>
      </c>
      <c r="AR182" s="6">
        <f t="shared" si="50"/>
        <v>0</v>
      </c>
    </row>
    <row r="183" spans="1:44" x14ac:dyDescent="0.25">
      <c r="A183" t="s">
        <v>155</v>
      </c>
      <c r="B183" s="6"/>
      <c r="C183" s="6"/>
      <c r="D183" s="6"/>
      <c r="E183" s="6">
        <f t="shared" si="38"/>
        <v>0</v>
      </c>
      <c r="F183" s="6">
        <f t="shared" si="39"/>
        <v>0</v>
      </c>
      <c r="G183" s="6"/>
      <c r="H183" s="6">
        <f t="shared" si="53"/>
        <v>0</v>
      </c>
      <c r="I183" s="6"/>
      <c r="J183" s="6">
        <f t="shared" si="53"/>
        <v>0</v>
      </c>
      <c r="K183" s="6"/>
      <c r="L183" s="6">
        <f t="shared" si="53"/>
        <v>0</v>
      </c>
      <c r="M183" s="6"/>
      <c r="N183" s="6">
        <f t="shared" si="53"/>
        <v>0</v>
      </c>
      <c r="O183" s="6"/>
      <c r="P183" s="6"/>
      <c r="Q183" s="6">
        <f t="shared" si="41"/>
        <v>0</v>
      </c>
      <c r="R183" s="6">
        <f t="shared" si="42"/>
        <v>0</v>
      </c>
      <c r="S183" s="6"/>
      <c r="T183" s="6"/>
      <c r="U183" s="6">
        <f t="shared" si="43"/>
        <v>0</v>
      </c>
      <c r="V183" s="6">
        <f t="shared" si="44"/>
        <v>0</v>
      </c>
      <c r="W183" s="6"/>
      <c r="X183" s="6">
        <f t="shared" si="45"/>
        <v>0</v>
      </c>
      <c r="Y183" s="6"/>
      <c r="Z183" s="6"/>
      <c r="AA183" s="6"/>
      <c r="AB183" s="6"/>
      <c r="AC183" s="6">
        <f t="shared" si="46"/>
        <v>0</v>
      </c>
      <c r="AD183" s="6">
        <f t="shared" si="47"/>
        <v>0</v>
      </c>
      <c r="AE183" s="6"/>
      <c r="AF183" s="6">
        <f t="shared" si="54"/>
        <v>0</v>
      </c>
      <c r="AG183" s="6"/>
      <c r="AH183" s="6">
        <f t="shared" si="54"/>
        <v>0</v>
      </c>
      <c r="AI183" s="6"/>
      <c r="AJ183" s="6"/>
      <c r="AK183" s="6"/>
      <c r="AL183" s="6"/>
      <c r="AM183" s="6"/>
      <c r="AN183" s="6"/>
      <c r="AO183" s="6"/>
      <c r="AP183" s="6"/>
      <c r="AQ183" s="6">
        <f t="shared" si="49"/>
        <v>0</v>
      </c>
      <c r="AR183" s="6">
        <f t="shared" si="50"/>
        <v>0</v>
      </c>
    </row>
    <row r="184" spans="1:44" x14ac:dyDescent="0.25">
      <c r="A184" t="s">
        <v>156</v>
      </c>
      <c r="B184" s="6">
        <v>-1102871760.6900001</v>
      </c>
      <c r="C184" s="6">
        <v>441148704.27999997</v>
      </c>
      <c r="D184" s="6">
        <v>484050</v>
      </c>
      <c r="E184" s="6">
        <f t="shared" si="38"/>
        <v>441632754.27999997</v>
      </c>
      <c r="F184" s="6">
        <f t="shared" si="39"/>
        <v>-661239006.41000009</v>
      </c>
      <c r="G184" s="6">
        <v>484050</v>
      </c>
      <c r="H184" s="6">
        <f t="shared" si="53"/>
        <v>-660754956.41000009</v>
      </c>
      <c r="I184" s="6">
        <v>-280140</v>
      </c>
      <c r="J184" s="6">
        <f t="shared" si="53"/>
        <v>-661035096.41000009</v>
      </c>
      <c r="K184" s="6">
        <v>169260</v>
      </c>
      <c r="L184" s="6">
        <f t="shared" si="53"/>
        <v>-660865836.41000009</v>
      </c>
      <c r="M184" s="6">
        <v>289380</v>
      </c>
      <c r="N184" s="6">
        <f t="shared" si="53"/>
        <v>-660576456.41000009</v>
      </c>
      <c r="O184" s="6">
        <v>0</v>
      </c>
      <c r="P184" s="6">
        <v>229320</v>
      </c>
      <c r="Q184" s="6">
        <f t="shared" si="41"/>
        <v>229320</v>
      </c>
      <c r="R184" s="6">
        <f t="shared" si="42"/>
        <v>-660347136.41000009</v>
      </c>
      <c r="S184" s="6">
        <v>0</v>
      </c>
      <c r="T184" s="6">
        <v>229320</v>
      </c>
      <c r="U184" s="6">
        <f t="shared" si="43"/>
        <v>229320</v>
      </c>
      <c r="V184" s="6">
        <f t="shared" si="44"/>
        <v>-660117816.41000009</v>
      </c>
      <c r="W184" s="6">
        <v>229320</v>
      </c>
      <c r="X184" s="6">
        <f t="shared" si="45"/>
        <v>-659888496.41000009</v>
      </c>
      <c r="Y184" s="6">
        <v>0</v>
      </c>
      <c r="Z184" s="6">
        <v>0</v>
      </c>
      <c r="AA184" s="6">
        <v>0</v>
      </c>
      <c r="AB184" s="6">
        <v>229320</v>
      </c>
      <c r="AC184" s="6">
        <f t="shared" si="46"/>
        <v>229320</v>
      </c>
      <c r="AD184" s="6">
        <f t="shared" si="47"/>
        <v>-659659176.41000009</v>
      </c>
      <c r="AE184" s="6">
        <v>229320</v>
      </c>
      <c r="AF184" s="6">
        <f t="shared" si="54"/>
        <v>-659429856.41000009</v>
      </c>
      <c r="AG184" s="6">
        <v>229320</v>
      </c>
      <c r="AH184" s="6">
        <f t="shared" si="54"/>
        <v>-659200536.41000009</v>
      </c>
      <c r="AI184" s="6">
        <v>0</v>
      </c>
      <c r="AJ184" s="6">
        <v>-129361.4</v>
      </c>
      <c r="AK184" s="6">
        <v>-1675903.95</v>
      </c>
      <c r="AL184" s="6">
        <v>0</v>
      </c>
      <c r="AM184" s="6">
        <v>0</v>
      </c>
      <c r="AN184" s="6">
        <v>722106.15</v>
      </c>
      <c r="AO184" s="6">
        <v>2545830</v>
      </c>
      <c r="AP184" s="6">
        <v>0</v>
      </c>
      <c r="AQ184" s="6">
        <f t="shared" si="49"/>
        <v>1462670.8000000003</v>
      </c>
      <c r="AR184" s="6">
        <f t="shared" si="50"/>
        <v>-657737865.61000013</v>
      </c>
    </row>
    <row r="185" spans="1:44" x14ac:dyDescent="0.25">
      <c r="A185" t="s">
        <v>157</v>
      </c>
      <c r="B185" s="6">
        <v>0</v>
      </c>
      <c r="C185" s="6">
        <v>0</v>
      </c>
      <c r="D185" s="6">
        <v>0</v>
      </c>
      <c r="E185" s="6">
        <f t="shared" si="38"/>
        <v>0</v>
      </c>
      <c r="F185" s="6">
        <f t="shared" si="39"/>
        <v>0</v>
      </c>
      <c r="G185" s="6">
        <v>0</v>
      </c>
      <c r="H185" s="6">
        <f t="shared" si="53"/>
        <v>0</v>
      </c>
      <c r="I185" s="6">
        <v>0</v>
      </c>
      <c r="J185" s="6">
        <f t="shared" si="53"/>
        <v>0</v>
      </c>
      <c r="K185" s="6">
        <v>0</v>
      </c>
      <c r="L185" s="6">
        <f t="shared" si="53"/>
        <v>0</v>
      </c>
      <c r="M185" s="6">
        <v>0</v>
      </c>
      <c r="N185" s="6">
        <f t="shared" si="53"/>
        <v>0</v>
      </c>
      <c r="O185" s="6">
        <v>0</v>
      </c>
      <c r="P185" s="6">
        <v>0</v>
      </c>
      <c r="Q185" s="6">
        <f t="shared" si="41"/>
        <v>0</v>
      </c>
      <c r="R185" s="6">
        <f t="shared" si="42"/>
        <v>0</v>
      </c>
      <c r="S185" s="6">
        <v>0</v>
      </c>
      <c r="T185" s="6">
        <v>0</v>
      </c>
      <c r="U185" s="6">
        <f t="shared" si="43"/>
        <v>0</v>
      </c>
      <c r="V185" s="6">
        <f t="shared" si="44"/>
        <v>0</v>
      </c>
      <c r="W185" s="6">
        <v>0</v>
      </c>
      <c r="X185" s="6">
        <f t="shared" si="45"/>
        <v>0</v>
      </c>
      <c r="Y185" s="6">
        <v>0</v>
      </c>
      <c r="Z185" s="6">
        <v>0</v>
      </c>
      <c r="AA185" s="6">
        <v>0</v>
      </c>
      <c r="AB185" s="6">
        <v>0</v>
      </c>
      <c r="AC185" s="6">
        <f t="shared" si="46"/>
        <v>0</v>
      </c>
      <c r="AD185" s="6">
        <f t="shared" si="47"/>
        <v>0</v>
      </c>
      <c r="AE185" s="6">
        <v>0</v>
      </c>
      <c r="AF185" s="6">
        <f t="shared" si="54"/>
        <v>0</v>
      </c>
      <c r="AG185" s="6">
        <v>0</v>
      </c>
      <c r="AH185" s="6">
        <f t="shared" si="54"/>
        <v>0</v>
      </c>
      <c r="AI185" s="6">
        <v>0</v>
      </c>
      <c r="AJ185" s="6">
        <v>0</v>
      </c>
      <c r="AK185" s="6">
        <v>0</v>
      </c>
      <c r="AL185" s="6">
        <v>0</v>
      </c>
      <c r="AM185" s="6">
        <v>0</v>
      </c>
      <c r="AN185" s="6">
        <v>0</v>
      </c>
      <c r="AO185" s="6">
        <v>0</v>
      </c>
      <c r="AP185" s="6">
        <v>0</v>
      </c>
      <c r="AQ185" s="6">
        <f t="shared" si="49"/>
        <v>0</v>
      </c>
      <c r="AR185" s="6">
        <f t="shared" si="50"/>
        <v>0</v>
      </c>
    </row>
    <row r="186" spans="1:44" x14ac:dyDescent="0.25">
      <c r="A186" t="s">
        <v>158</v>
      </c>
      <c r="B186" s="6">
        <v>-1271727.45</v>
      </c>
      <c r="C186" s="6">
        <v>508690.98</v>
      </c>
      <c r="D186" s="6">
        <v>0</v>
      </c>
      <c r="E186" s="6">
        <f t="shared" si="38"/>
        <v>508690.98</v>
      </c>
      <c r="F186" s="6">
        <f t="shared" si="39"/>
        <v>-763036.47</v>
      </c>
      <c r="G186" s="6">
        <v>0</v>
      </c>
      <c r="H186" s="6">
        <f t="shared" ref="H186:N201" si="55">F186+G186</f>
        <v>-763036.47</v>
      </c>
      <c r="I186" s="6">
        <v>0</v>
      </c>
      <c r="J186" s="6">
        <f t="shared" si="55"/>
        <v>-763036.47</v>
      </c>
      <c r="K186" s="6">
        <v>0</v>
      </c>
      <c r="L186" s="6">
        <f t="shared" si="55"/>
        <v>-763036.47</v>
      </c>
      <c r="M186" s="6">
        <v>0</v>
      </c>
      <c r="N186" s="6">
        <f t="shared" si="55"/>
        <v>-763036.47</v>
      </c>
      <c r="O186" s="6">
        <v>0</v>
      </c>
      <c r="P186" s="6">
        <v>0</v>
      </c>
      <c r="Q186" s="6">
        <f t="shared" si="41"/>
        <v>0</v>
      </c>
      <c r="R186" s="6">
        <f t="shared" si="42"/>
        <v>-763036.47</v>
      </c>
      <c r="S186" s="6">
        <v>0</v>
      </c>
      <c r="T186" s="6">
        <v>0</v>
      </c>
      <c r="U186" s="6">
        <f t="shared" si="43"/>
        <v>0</v>
      </c>
      <c r="V186" s="6">
        <f t="shared" si="44"/>
        <v>-763036.47</v>
      </c>
      <c r="W186" s="6">
        <v>0</v>
      </c>
      <c r="X186" s="6">
        <f t="shared" si="45"/>
        <v>-763036.47</v>
      </c>
      <c r="Y186" s="6">
        <v>0</v>
      </c>
      <c r="Z186" s="6">
        <v>0</v>
      </c>
      <c r="AA186" s="6">
        <v>0</v>
      </c>
      <c r="AB186" s="6">
        <v>0</v>
      </c>
      <c r="AC186" s="6">
        <f t="shared" si="46"/>
        <v>0</v>
      </c>
      <c r="AD186" s="6">
        <f t="shared" si="47"/>
        <v>-763036.47</v>
      </c>
      <c r="AE186" s="6">
        <v>0</v>
      </c>
      <c r="AF186" s="6">
        <f t="shared" ref="AF186:AH201" si="56">AD186+AE186</f>
        <v>-763036.47</v>
      </c>
      <c r="AG186" s="6">
        <v>0</v>
      </c>
      <c r="AH186" s="6">
        <f t="shared" si="56"/>
        <v>-763036.47</v>
      </c>
      <c r="AI186" s="6">
        <v>0</v>
      </c>
      <c r="AJ186" s="6">
        <v>0</v>
      </c>
      <c r="AK186" s="6">
        <v>0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f t="shared" si="49"/>
        <v>0</v>
      </c>
      <c r="AR186" s="6">
        <f t="shared" si="50"/>
        <v>-763036.47</v>
      </c>
    </row>
    <row r="187" spans="1:44" x14ac:dyDescent="0.25">
      <c r="A187" t="s">
        <v>159</v>
      </c>
      <c r="B187" s="6">
        <v>81564.350000000006</v>
      </c>
      <c r="C187" s="6">
        <v>-32625.74</v>
      </c>
      <c r="D187" s="6">
        <v>0</v>
      </c>
      <c r="E187" s="6">
        <f t="shared" si="38"/>
        <v>-32625.74</v>
      </c>
      <c r="F187" s="6">
        <f t="shared" si="39"/>
        <v>48938.61</v>
      </c>
      <c r="G187" s="6">
        <v>0</v>
      </c>
      <c r="H187" s="6">
        <f t="shared" si="55"/>
        <v>48938.61</v>
      </c>
      <c r="I187" s="6">
        <v>0</v>
      </c>
      <c r="J187" s="6">
        <f t="shared" si="55"/>
        <v>48938.61</v>
      </c>
      <c r="K187" s="6">
        <v>0</v>
      </c>
      <c r="L187" s="6">
        <f t="shared" si="55"/>
        <v>48938.61</v>
      </c>
      <c r="M187" s="6">
        <v>0</v>
      </c>
      <c r="N187" s="6">
        <f t="shared" si="55"/>
        <v>48938.61</v>
      </c>
      <c r="O187" s="6">
        <v>0</v>
      </c>
      <c r="P187" s="6">
        <v>0</v>
      </c>
      <c r="Q187" s="6">
        <f t="shared" si="41"/>
        <v>0</v>
      </c>
      <c r="R187" s="6">
        <f t="shared" si="42"/>
        <v>48938.61</v>
      </c>
      <c r="S187" s="6">
        <v>0</v>
      </c>
      <c r="T187" s="6">
        <v>0</v>
      </c>
      <c r="U187" s="6">
        <f t="shared" si="43"/>
        <v>0</v>
      </c>
      <c r="V187" s="6">
        <f t="shared" si="44"/>
        <v>48938.61</v>
      </c>
      <c r="W187" s="6">
        <v>0</v>
      </c>
      <c r="X187" s="6">
        <f t="shared" si="45"/>
        <v>48938.61</v>
      </c>
      <c r="Y187" s="6">
        <v>0</v>
      </c>
      <c r="Z187" s="6">
        <v>0</v>
      </c>
      <c r="AA187" s="6">
        <v>0</v>
      </c>
      <c r="AB187" s="6">
        <v>0</v>
      </c>
      <c r="AC187" s="6">
        <f t="shared" si="46"/>
        <v>0</v>
      </c>
      <c r="AD187" s="6">
        <f t="shared" si="47"/>
        <v>48938.61</v>
      </c>
      <c r="AE187" s="6">
        <v>0</v>
      </c>
      <c r="AF187" s="6">
        <f t="shared" si="56"/>
        <v>48938.61</v>
      </c>
      <c r="AG187" s="6">
        <v>0</v>
      </c>
      <c r="AH187" s="6">
        <f t="shared" si="56"/>
        <v>48938.61</v>
      </c>
      <c r="AI187" s="6">
        <v>0</v>
      </c>
      <c r="AJ187" s="6">
        <v>0</v>
      </c>
      <c r="AK187" s="6">
        <v>0</v>
      </c>
      <c r="AL187" s="6">
        <v>0</v>
      </c>
      <c r="AM187" s="6">
        <v>0</v>
      </c>
      <c r="AN187" s="6">
        <v>0</v>
      </c>
      <c r="AO187" s="6">
        <v>0</v>
      </c>
      <c r="AP187" s="6">
        <v>0</v>
      </c>
      <c r="AQ187" s="6">
        <f t="shared" si="49"/>
        <v>0</v>
      </c>
      <c r="AR187" s="6">
        <f t="shared" si="50"/>
        <v>48938.61</v>
      </c>
    </row>
    <row r="188" spans="1:44" x14ac:dyDescent="0.25">
      <c r="A188" t="s">
        <v>160</v>
      </c>
      <c r="B188" s="6">
        <v>-14133272.300000001</v>
      </c>
      <c r="C188" s="6">
        <v>5653308.9199999999</v>
      </c>
      <c r="D188" s="6">
        <v>0</v>
      </c>
      <c r="E188" s="6">
        <f t="shared" si="38"/>
        <v>5653308.9199999999</v>
      </c>
      <c r="F188" s="6">
        <f t="shared" si="39"/>
        <v>-8479963.3800000008</v>
      </c>
      <c r="G188" s="6">
        <v>0</v>
      </c>
      <c r="H188" s="6">
        <f t="shared" si="55"/>
        <v>-8479963.3800000008</v>
      </c>
      <c r="I188" s="6">
        <v>0</v>
      </c>
      <c r="J188" s="6">
        <f t="shared" si="55"/>
        <v>-8479963.3800000008</v>
      </c>
      <c r="K188" s="6">
        <v>0</v>
      </c>
      <c r="L188" s="6">
        <f t="shared" si="55"/>
        <v>-8479963.3800000008</v>
      </c>
      <c r="M188" s="6">
        <v>0</v>
      </c>
      <c r="N188" s="6">
        <f t="shared" si="55"/>
        <v>-8479963.3800000008</v>
      </c>
      <c r="O188" s="6">
        <v>0</v>
      </c>
      <c r="P188" s="6">
        <v>0</v>
      </c>
      <c r="Q188" s="6">
        <f t="shared" si="41"/>
        <v>0</v>
      </c>
      <c r="R188" s="6">
        <f t="shared" si="42"/>
        <v>-8479963.3800000008</v>
      </c>
      <c r="S188" s="6">
        <v>0</v>
      </c>
      <c r="T188" s="6">
        <v>0</v>
      </c>
      <c r="U188" s="6">
        <f t="shared" si="43"/>
        <v>0</v>
      </c>
      <c r="V188" s="6">
        <f t="shared" si="44"/>
        <v>-8479963.3800000008</v>
      </c>
      <c r="W188" s="6">
        <v>0</v>
      </c>
      <c r="X188" s="6">
        <f t="shared" si="45"/>
        <v>-8479963.3800000008</v>
      </c>
      <c r="Y188" s="6">
        <v>0</v>
      </c>
      <c r="Z188" s="6">
        <v>0</v>
      </c>
      <c r="AA188" s="6">
        <v>0</v>
      </c>
      <c r="AB188" s="6">
        <v>0</v>
      </c>
      <c r="AC188" s="6">
        <f t="shared" si="46"/>
        <v>0</v>
      </c>
      <c r="AD188" s="6">
        <f t="shared" si="47"/>
        <v>-8479963.3800000008</v>
      </c>
      <c r="AE188" s="6">
        <v>0</v>
      </c>
      <c r="AF188" s="6">
        <f t="shared" si="56"/>
        <v>-8479963.3800000008</v>
      </c>
      <c r="AG188" s="6">
        <v>0</v>
      </c>
      <c r="AH188" s="6">
        <f t="shared" si="56"/>
        <v>-8479963.3800000008</v>
      </c>
      <c r="AI188" s="6">
        <v>0</v>
      </c>
      <c r="AJ188" s="6">
        <v>-1160464.55</v>
      </c>
      <c r="AK188" s="6">
        <v>-277594.8</v>
      </c>
      <c r="AL188" s="6">
        <v>0</v>
      </c>
      <c r="AM188" s="6">
        <v>0</v>
      </c>
      <c r="AN188" s="6">
        <v>575223.74</v>
      </c>
      <c r="AO188" s="6">
        <v>0</v>
      </c>
      <c r="AP188" s="6">
        <v>0</v>
      </c>
      <c r="AQ188" s="6">
        <f t="shared" si="49"/>
        <v>-862835.6100000001</v>
      </c>
      <c r="AR188" s="6">
        <f t="shared" si="50"/>
        <v>-9342798.9900000002</v>
      </c>
    </row>
    <row r="189" spans="1:44" x14ac:dyDescent="0.25">
      <c r="A189" t="s">
        <v>161</v>
      </c>
      <c r="B189" s="6">
        <v>-4625273.8</v>
      </c>
      <c r="C189" s="6">
        <v>1850109.52</v>
      </c>
      <c r="D189" s="6">
        <v>0</v>
      </c>
      <c r="E189" s="6">
        <f t="shared" si="38"/>
        <v>1850109.52</v>
      </c>
      <c r="F189" s="6">
        <f t="shared" si="39"/>
        <v>-2775164.28</v>
      </c>
      <c r="G189" s="6">
        <v>0</v>
      </c>
      <c r="H189" s="6">
        <f t="shared" si="55"/>
        <v>-2775164.28</v>
      </c>
      <c r="I189" s="6">
        <v>0</v>
      </c>
      <c r="J189" s="6">
        <f t="shared" si="55"/>
        <v>-2775164.28</v>
      </c>
      <c r="K189" s="6">
        <v>0</v>
      </c>
      <c r="L189" s="6">
        <f t="shared" si="55"/>
        <v>-2775164.28</v>
      </c>
      <c r="M189" s="6">
        <v>0</v>
      </c>
      <c r="N189" s="6">
        <f t="shared" si="55"/>
        <v>-2775164.28</v>
      </c>
      <c r="O189" s="6">
        <v>0</v>
      </c>
      <c r="P189" s="6">
        <v>0</v>
      </c>
      <c r="Q189" s="6">
        <f t="shared" si="41"/>
        <v>0</v>
      </c>
      <c r="R189" s="6">
        <f t="shared" si="42"/>
        <v>-2775164.28</v>
      </c>
      <c r="S189" s="6">
        <v>0</v>
      </c>
      <c r="T189" s="6">
        <v>0</v>
      </c>
      <c r="U189" s="6">
        <f t="shared" si="43"/>
        <v>0</v>
      </c>
      <c r="V189" s="6">
        <f t="shared" si="44"/>
        <v>-2775164.28</v>
      </c>
      <c r="W189" s="6">
        <v>0</v>
      </c>
      <c r="X189" s="6">
        <f t="shared" si="45"/>
        <v>-2775164.28</v>
      </c>
      <c r="Y189" s="6">
        <v>0</v>
      </c>
      <c r="Z189" s="6">
        <v>0</v>
      </c>
      <c r="AA189" s="6">
        <v>0</v>
      </c>
      <c r="AB189" s="6">
        <v>0</v>
      </c>
      <c r="AC189" s="6">
        <f t="shared" si="46"/>
        <v>0</v>
      </c>
      <c r="AD189" s="6">
        <f t="shared" si="47"/>
        <v>-2775164.28</v>
      </c>
      <c r="AE189" s="6">
        <v>0</v>
      </c>
      <c r="AF189" s="6">
        <f t="shared" si="56"/>
        <v>-2775164.28</v>
      </c>
      <c r="AG189" s="6">
        <v>0</v>
      </c>
      <c r="AH189" s="6">
        <f t="shared" si="56"/>
        <v>-2775164.28</v>
      </c>
      <c r="AI189" s="6">
        <v>0</v>
      </c>
      <c r="AJ189" s="6">
        <v>-614.95000000000005</v>
      </c>
      <c r="AK189" s="6">
        <v>0</v>
      </c>
      <c r="AL189" s="6">
        <v>0</v>
      </c>
      <c r="AM189" s="6">
        <v>0</v>
      </c>
      <c r="AN189" s="6">
        <v>245.98</v>
      </c>
      <c r="AO189" s="6">
        <v>0</v>
      </c>
      <c r="AP189" s="6">
        <v>0</v>
      </c>
      <c r="AQ189" s="6">
        <f t="shared" si="49"/>
        <v>-368.97</v>
      </c>
      <c r="AR189" s="6">
        <f t="shared" si="50"/>
        <v>-2775533.25</v>
      </c>
    </row>
    <row r="190" spans="1:44" x14ac:dyDescent="0.25">
      <c r="A190" t="s">
        <v>162</v>
      </c>
      <c r="B190" s="6">
        <v>2799917</v>
      </c>
      <c r="C190" s="6">
        <v>-1119966.8</v>
      </c>
      <c r="D190" s="6">
        <v>0</v>
      </c>
      <c r="E190" s="6">
        <f t="shared" si="38"/>
        <v>-1119966.8</v>
      </c>
      <c r="F190" s="6">
        <f t="shared" si="39"/>
        <v>1679950.2</v>
      </c>
      <c r="G190" s="6">
        <v>0</v>
      </c>
      <c r="H190" s="6">
        <f t="shared" si="55"/>
        <v>1679950.2</v>
      </c>
      <c r="I190" s="6">
        <v>0</v>
      </c>
      <c r="J190" s="6">
        <f t="shared" si="55"/>
        <v>1679950.2</v>
      </c>
      <c r="K190" s="6">
        <v>0</v>
      </c>
      <c r="L190" s="6">
        <f t="shared" si="55"/>
        <v>1679950.2</v>
      </c>
      <c r="M190" s="6">
        <v>0</v>
      </c>
      <c r="N190" s="6">
        <f t="shared" si="55"/>
        <v>1679950.2</v>
      </c>
      <c r="O190" s="6">
        <v>0</v>
      </c>
      <c r="P190" s="6">
        <v>0</v>
      </c>
      <c r="Q190" s="6">
        <f t="shared" si="41"/>
        <v>0</v>
      </c>
      <c r="R190" s="6">
        <f t="shared" si="42"/>
        <v>1679950.2</v>
      </c>
      <c r="S190" s="6">
        <v>0</v>
      </c>
      <c r="T190" s="6">
        <v>0</v>
      </c>
      <c r="U190" s="6">
        <f t="shared" si="43"/>
        <v>0</v>
      </c>
      <c r="V190" s="6">
        <f t="shared" si="44"/>
        <v>1679950.2</v>
      </c>
      <c r="W190" s="6">
        <v>0</v>
      </c>
      <c r="X190" s="6">
        <f t="shared" si="45"/>
        <v>1679950.2</v>
      </c>
      <c r="Y190" s="6">
        <v>0</v>
      </c>
      <c r="Z190" s="6">
        <v>0</v>
      </c>
      <c r="AA190" s="6">
        <v>0</v>
      </c>
      <c r="AB190" s="6">
        <v>0</v>
      </c>
      <c r="AC190" s="6">
        <f t="shared" si="46"/>
        <v>0</v>
      </c>
      <c r="AD190" s="6">
        <f t="shared" si="47"/>
        <v>1679950.2</v>
      </c>
      <c r="AE190" s="6">
        <v>0</v>
      </c>
      <c r="AF190" s="6">
        <f t="shared" si="56"/>
        <v>1679950.2</v>
      </c>
      <c r="AG190" s="6">
        <v>0</v>
      </c>
      <c r="AH190" s="6">
        <f t="shared" si="56"/>
        <v>1679950.2</v>
      </c>
      <c r="AI190" s="6">
        <v>0</v>
      </c>
      <c r="AJ190" s="6">
        <v>0</v>
      </c>
      <c r="AK190" s="6">
        <v>0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f t="shared" si="49"/>
        <v>0</v>
      </c>
      <c r="AR190" s="6">
        <f t="shared" si="50"/>
        <v>1679950.2</v>
      </c>
    </row>
    <row r="191" spans="1:44" x14ac:dyDescent="0.25">
      <c r="A191" t="s">
        <v>163</v>
      </c>
      <c r="B191" s="6">
        <v>-22816856.609999999</v>
      </c>
      <c r="C191" s="6">
        <v>9126742.6500000004</v>
      </c>
      <c r="D191" s="6">
        <v>25845.439999999999</v>
      </c>
      <c r="E191" s="6">
        <f t="shared" si="38"/>
        <v>9152588.0899999999</v>
      </c>
      <c r="F191" s="6">
        <f t="shared" si="39"/>
        <v>-13664268.52</v>
      </c>
      <c r="G191" s="6">
        <v>25845.43</v>
      </c>
      <c r="H191" s="6">
        <f t="shared" si="55"/>
        <v>-13638423.09</v>
      </c>
      <c r="I191" s="6">
        <v>25845.439999999999</v>
      </c>
      <c r="J191" s="6">
        <f t="shared" si="55"/>
        <v>-13612577.65</v>
      </c>
      <c r="K191" s="6">
        <v>25845.439999999999</v>
      </c>
      <c r="L191" s="6">
        <f t="shared" si="55"/>
        <v>-13586732.210000001</v>
      </c>
      <c r="M191" s="6">
        <v>25845.43</v>
      </c>
      <c r="N191" s="6">
        <f t="shared" si="55"/>
        <v>-13560886.780000001</v>
      </c>
      <c r="O191" s="6">
        <v>0</v>
      </c>
      <c r="P191" s="6">
        <v>-5016927.41</v>
      </c>
      <c r="Q191" s="6">
        <f t="shared" si="41"/>
        <v>-5016927.41</v>
      </c>
      <c r="R191" s="6">
        <f t="shared" si="42"/>
        <v>-18577814.190000001</v>
      </c>
      <c r="S191" s="6">
        <v>0</v>
      </c>
      <c r="T191" s="6">
        <v>25315.32</v>
      </c>
      <c r="U191" s="6">
        <f t="shared" si="43"/>
        <v>25315.32</v>
      </c>
      <c r="V191" s="6">
        <f t="shared" si="44"/>
        <v>-18552498.870000001</v>
      </c>
      <c r="W191" s="6">
        <v>25315.32</v>
      </c>
      <c r="X191" s="6">
        <f t="shared" si="45"/>
        <v>-18527183.550000001</v>
      </c>
      <c r="Y191" s="6">
        <v>0</v>
      </c>
      <c r="Z191" s="6">
        <v>0</v>
      </c>
      <c r="AA191" s="6">
        <v>0</v>
      </c>
      <c r="AB191" s="6">
        <v>46084.18</v>
      </c>
      <c r="AC191" s="6">
        <f t="shared" si="46"/>
        <v>46084.18</v>
      </c>
      <c r="AD191" s="6">
        <f t="shared" si="47"/>
        <v>-18481099.370000001</v>
      </c>
      <c r="AE191" s="6">
        <v>25411.040000000001</v>
      </c>
      <c r="AF191" s="6">
        <f t="shared" si="56"/>
        <v>-18455688.330000002</v>
      </c>
      <c r="AG191" s="6">
        <v>25411.07</v>
      </c>
      <c r="AH191" s="6">
        <f t="shared" si="56"/>
        <v>-18430277.260000002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6">
        <v>0</v>
      </c>
      <c r="AO191" s="6">
        <v>-3247349.7599999998</v>
      </c>
      <c r="AP191" s="6">
        <v>0</v>
      </c>
      <c r="AQ191" s="6">
        <f t="shared" si="49"/>
        <v>-3247349.7599999998</v>
      </c>
      <c r="AR191" s="6">
        <f t="shared" si="50"/>
        <v>-21677627.020000003</v>
      </c>
    </row>
    <row r="192" spans="1:44" x14ac:dyDescent="0.25">
      <c r="A192" t="s">
        <v>164</v>
      </c>
      <c r="B192" s="6">
        <v>-38533283.090000004</v>
      </c>
      <c r="C192" s="6">
        <v>15413313.24</v>
      </c>
      <c r="D192" s="6">
        <v>0</v>
      </c>
      <c r="E192" s="6">
        <f t="shared" si="38"/>
        <v>15413313.24</v>
      </c>
      <c r="F192" s="6">
        <f t="shared" si="39"/>
        <v>-23119969.850000001</v>
      </c>
      <c r="G192" s="6">
        <v>0</v>
      </c>
      <c r="H192" s="6">
        <f t="shared" si="55"/>
        <v>-23119969.850000001</v>
      </c>
      <c r="I192" s="6">
        <v>0</v>
      </c>
      <c r="J192" s="6">
        <f t="shared" si="55"/>
        <v>-23119969.850000001</v>
      </c>
      <c r="K192" s="6">
        <v>0</v>
      </c>
      <c r="L192" s="6">
        <f t="shared" si="55"/>
        <v>-23119969.850000001</v>
      </c>
      <c r="M192" s="6">
        <v>0</v>
      </c>
      <c r="N192" s="6">
        <f t="shared" si="55"/>
        <v>-23119969.850000001</v>
      </c>
      <c r="O192" s="6">
        <v>0</v>
      </c>
      <c r="P192" s="6">
        <v>0</v>
      </c>
      <c r="Q192" s="6">
        <f t="shared" si="41"/>
        <v>0</v>
      </c>
      <c r="R192" s="6">
        <f t="shared" si="42"/>
        <v>-23119969.850000001</v>
      </c>
      <c r="S192" s="6">
        <v>0</v>
      </c>
      <c r="T192" s="6">
        <v>0</v>
      </c>
      <c r="U192" s="6">
        <f t="shared" si="43"/>
        <v>0</v>
      </c>
      <c r="V192" s="6">
        <f t="shared" si="44"/>
        <v>-23119969.850000001</v>
      </c>
      <c r="W192" s="6">
        <v>0</v>
      </c>
      <c r="X192" s="6">
        <f t="shared" si="45"/>
        <v>-23119969.850000001</v>
      </c>
      <c r="Y192" s="6">
        <v>0</v>
      </c>
      <c r="Z192" s="6">
        <v>0</v>
      </c>
      <c r="AA192" s="6">
        <v>0</v>
      </c>
      <c r="AB192" s="6">
        <v>0</v>
      </c>
      <c r="AC192" s="6">
        <f t="shared" si="46"/>
        <v>0</v>
      </c>
      <c r="AD192" s="6">
        <f t="shared" si="47"/>
        <v>-23119969.850000001</v>
      </c>
      <c r="AE192" s="6">
        <v>0</v>
      </c>
      <c r="AF192" s="6">
        <f t="shared" si="56"/>
        <v>-23119969.850000001</v>
      </c>
      <c r="AG192" s="6">
        <v>0</v>
      </c>
      <c r="AH192" s="6">
        <f t="shared" si="56"/>
        <v>-23119969.850000001</v>
      </c>
      <c r="AI192" s="6">
        <v>0</v>
      </c>
      <c r="AJ192" s="6">
        <v>-1618801.1</v>
      </c>
      <c r="AK192" s="6">
        <v>-159947.54999999999</v>
      </c>
      <c r="AL192" s="6">
        <v>0</v>
      </c>
      <c r="AM192" s="6">
        <v>0</v>
      </c>
      <c r="AN192" s="6">
        <v>711499.46</v>
      </c>
      <c r="AO192" s="6">
        <v>0</v>
      </c>
      <c r="AP192" s="6">
        <v>0</v>
      </c>
      <c r="AQ192" s="6">
        <f t="shared" si="49"/>
        <v>-1067249.1900000002</v>
      </c>
      <c r="AR192" s="6">
        <f t="shared" si="50"/>
        <v>-24187219.040000003</v>
      </c>
    </row>
    <row r="193" spans="1:44" x14ac:dyDescent="0.25">
      <c r="A193" t="s">
        <v>165</v>
      </c>
      <c r="B193" s="6">
        <v>1764744.72</v>
      </c>
      <c r="C193" s="6">
        <v>-705897.89</v>
      </c>
      <c r="D193" s="6">
        <v>0</v>
      </c>
      <c r="E193" s="6">
        <f t="shared" si="38"/>
        <v>-705897.89</v>
      </c>
      <c r="F193" s="6">
        <f t="shared" si="39"/>
        <v>1058846.83</v>
      </c>
      <c r="G193" s="6">
        <v>0</v>
      </c>
      <c r="H193" s="6">
        <f t="shared" si="55"/>
        <v>1058846.83</v>
      </c>
      <c r="I193" s="6">
        <v>0</v>
      </c>
      <c r="J193" s="6">
        <f t="shared" si="55"/>
        <v>1058846.83</v>
      </c>
      <c r="K193" s="6">
        <v>0</v>
      </c>
      <c r="L193" s="6">
        <f t="shared" si="55"/>
        <v>1058846.83</v>
      </c>
      <c r="M193" s="6">
        <v>0</v>
      </c>
      <c r="N193" s="6">
        <f t="shared" si="55"/>
        <v>1058846.83</v>
      </c>
      <c r="O193" s="6">
        <v>0</v>
      </c>
      <c r="P193" s="6">
        <v>0</v>
      </c>
      <c r="Q193" s="6">
        <f t="shared" si="41"/>
        <v>0</v>
      </c>
      <c r="R193" s="6">
        <f t="shared" si="42"/>
        <v>1058846.83</v>
      </c>
      <c r="S193" s="6">
        <v>0</v>
      </c>
      <c r="T193" s="6">
        <v>0</v>
      </c>
      <c r="U193" s="6">
        <f t="shared" si="43"/>
        <v>0</v>
      </c>
      <c r="V193" s="6">
        <f t="shared" si="44"/>
        <v>1058846.83</v>
      </c>
      <c r="W193" s="6">
        <v>0</v>
      </c>
      <c r="X193" s="6">
        <f t="shared" si="45"/>
        <v>1058846.83</v>
      </c>
      <c r="Y193" s="6">
        <v>0</v>
      </c>
      <c r="Z193" s="6">
        <v>0</v>
      </c>
      <c r="AA193" s="6">
        <v>0</v>
      </c>
      <c r="AB193" s="6">
        <v>0</v>
      </c>
      <c r="AC193" s="6">
        <f t="shared" si="46"/>
        <v>0</v>
      </c>
      <c r="AD193" s="6">
        <f t="shared" si="47"/>
        <v>1058846.83</v>
      </c>
      <c r="AE193" s="6">
        <v>0</v>
      </c>
      <c r="AF193" s="6">
        <f t="shared" si="56"/>
        <v>1058846.83</v>
      </c>
      <c r="AG193" s="6">
        <v>0</v>
      </c>
      <c r="AH193" s="6">
        <f t="shared" si="56"/>
        <v>1058846.83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f t="shared" si="49"/>
        <v>0</v>
      </c>
      <c r="AR193" s="6">
        <f t="shared" si="50"/>
        <v>1058846.83</v>
      </c>
    </row>
    <row r="194" spans="1:44" x14ac:dyDescent="0.25">
      <c r="A194" t="s">
        <v>166</v>
      </c>
      <c r="B194" s="6">
        <v>-2688135.45</v>
      </c>
      <c r="C194" s="6">
        <v>1075254.18</v>
      </c>
      <c r="D194" s="6">
        <v>0</v>
      </c>
      <c r="E194" s="6">
        <f t="shared" si="38"/>
        <v>1075254.18</v>
      </c>
      <c r="F194" s="6">
        <f t="shared" si="39"/>
        <v>-1612881.2700000003</v>
      </c>
      <c r="G194" s="6">
        <v>0</v>
      </c>
      <c r="H194" s="6">
        <f t="shared" si="55"/>
        <v>-1612881.2700000003</v>
      </c>
      <c r="I194" s="6">
        <v>0</v>
      </c>
      <c r="J194" s="6">
        <f t="shared" si="55"/>
        <v>-1612881.2700000003</v>
      </c>
      <c r="K194" s="6">
        <v>0</v>
      </c>
      <c r="L194" s="6">
        <f t="shared" si="55"/>
        <v>-1612881.2700000003</v>
      </c>
      <c r="M194" s="6">
        <v>0</v>
      </c>
      <c r="N194" s="6">
        <f t="shared" si="55"/>
        <v>-1612881.2700000003</v>
      </c>
      <c r="O194" s="6">
        <v>0</v>
      </c>
      <c r="P194" s="6">
        <v>0</v>
      </c>
      <c r="Q194" s="6">
        <f t="shared" si="41"/>
        <v>0</v>
      </c>
      <c r="R194" s="6">
        <f t="shared" si="42"/>
        <v>-1612881.2700000003</v>
      </c>
      <c r="S194" s="6">
        <v>0</v>
      </c>
      <c r="T194" s="6">
        <v>0</v>
      </c>
      <c r="U194" s="6">
        <f t="shared" si="43"/>
        <v>0</v>
      </c>
      <c r="V194" s="6">
        <f t="shared" si="44"/>
        <v>-1612881.2700000003</v>
      </c>
      <c r="W194" s="6">
        <v>0</v>
      </c>
      <c r="X194" s="6">
        <f t="shared" si="45"/>
        <v>-1612881.2700000003</v>
      </c>
      <c r="Y194" s="6">
        <v>0</v>
      </c>
      <c r="Z194" s="6">
        <v>0</v>
      </c>
      <c r="AA194" s="6">
        <v>0</v>
      </c>
      <c r="AB194" s="6">
        <v>0</v>
      </c>
      <c r="AC194" s="6">
        <f t="shared" si="46"/>
        <v>0</v>
      </c>
      <c r="AD194" s="6">
        <f t="shared" si="47"/>
        <v>-1612881.2700000003</v>
      </c>
      <c r="AE194" s="6">
        <v>0</v>
      </c>
      <c r="AF194" s="6">
        <f t="shared" si="56"/>
        <v>-1612881.2700000003</v>
      </c>
      <c r="AG194" s="6">
        <v>0</v>
      </c>
      <c r="AH194" s="6">
        <f t="shared" si="56"/>
        <v>-1612881.2700000003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f t="shared" si="49"/>
        <v>0</v>
      </c>
      <c r="AR194" s="6">
        <f t="shared" si="50"/>
        <v>-1612881.2700000003</v>
      </c>
    </row>
    <row r="195" spans="1:44" x14ac:dyDescent="0.25">
      <c r="A195" t="s">
        <v>167</v>
      </c>
      <c r="B195" s="6">
        <v>-79320990.989999995</v>
      </c>
      <c r="C195" s="6">
        <v>31728396.41</v>
      </c>
      <c r="D195" s="6">
        <v>-81776.160000000003</v>
      </c>
      <c r="E195" s="6">
        <f t="shared" si="38"/>
        <v>31646620.25</v>
      </c>
      <c r="F195" s="6">
        <f t="shared" si="39"/>
        <v>-47674370.739999995</v>
      </c>
      <c r="G195" s="6">
        <v>-100665.85</v>
      </c>
      <c r="H195" s="6">
        <f t="shared" si="55"/>
        <v>-47775036.589999996</v>
      </c>
      <c r="I195" s="6">
        <v>-108545.99</v>
      </c>
      <c r="J195" s="6">
        <f t="shared" si="55"/>
        <v>-47883582.579999998</v>
      </c>
      <c r="K195" s="6">
        <v>-106589.38</v>
      </c>
      <c r="L195" s="6">
        <f t="shared" si="55"/>
        <v>-47990171.960000001</v>
      </c>
      <c r="M195" s="6">
        <v>-105613.37</v>
      </c>
      <c r="N195" s="6">
        <f t="shared" si="55"/>
        <v>-48095785.329999998</v>
      </c>
      <c r="O195" s="6">
        <v>0</v>
      </c>
      <c r="P195" s="6">
        <v>-96691.49</v>
      </c>
      <c r="Q195" s="6">
        <f t="shared" si="41"/>
        <v>-96691.49</v>
      </c>
      <c r="R195" s="6">
        <f t="shared" si="42"/>
        <v>-48192476.82</v>
      </c>
      <c r="S195" s="6">
        <v>0</v>
      </c>
      <c r="T195" s="6">
        <v>-81111.14</v>
      </c>
      <c r="U195" s="6">
        <f t="shared" si="43"/>
        <v>-81111.14</v>
      </c>
      <c r="V195" s="6">
        <f t="shared" si="44"/>
        <v>-48273587.960000001</v>
      </c>
      <c r="W195" s="6">
        <v>-70771.17</v>
      </c>
      <c r="X195" s="6">
        <f t="shared" si="45"/>
        <v>-48344359.130000003</v>
      </c>
      <c r="Y195" s="6">
        <v>0</v>
      </c>
      <c r="Z195" s="6">
        <v>0</v>
      </c>
      <c r="AA195" s="6">
        <v>0</v>
      </c>
      <c r="AB195" s="6">
        <v>-19089.29</v>
      </c>
      <c r="AC195" s="6">
        <f t="shared" si="46"/>
        <v>-19089.29</v>
      </c>
      <c r="AD195" s="6">
        <f t="shared" si="47"/>
        <v>-48363448.420000002</v>
      </c>
      <c r="AE195" s="6">
        <v>-75803.73</v>
      </c>
      <c r="AF195" s="6">
        <f t="shared" si="56"/>
        <v>-48439252.149999999</v>
      </c>
      <c r="AG195" s="6">
        <v>-94082.47</v>
      </c>
      <c r="AH195" s="6">
        <f t="shared" si="56"/>
        <v>-48533334.619999997</v>
      </c>
      <c r="AI195" s="6">
        <v>0</v>
      </c>
      <c r="AJ195" s="6">
        <v>0</v>
      </c>
      <c r="AK195" s="6">
        <v>0</v>
      </c>
      <c r="AL195" s="6">
        <v>0</v>
      </c>
      <c r="AM195" s="6">
        <v>0</v>
      </c>
      <c r="AN195" s="6">
        <v>0</v>
      </c>
      <c r="AO195" s="6">
        <v>-60994.91</v>
      </c>
      <c r="AP195" s="6">
        <v>0</v>
      </c>
      <c r="AQ195" s="6">
        <f t="shared" si="49"/>
        <v>-60994.91</v>
      </c>
      <c r="AR195" s="6">
        <f t="shared" si="50"/>
        <v>-48594329.529999994</v>
      </c>
    </row>
    <row r="196" spans="1:44" x14ac:dyDescent="0.25">
      <c r="A196" t="s">
        <v>168</v>
      </c>
      <c r="B196" s="6">
        <v>125142725.53</v>
      </c>
      <c r="C196" s="6">
        <v>-50057090.200000003</v>
      </c>
      <c r="D196" s="6">
        <v>159509.04</v>
      </c>
      <c r="E196" s="6">
        <f t="shared" si="38"/>
        <v>-49897581.160000004</v>
      </c>
      <c r="F196" s="6">
        <f t="shared" si="39"/>
        <v>75245144.370000005</v>
      </c>
      <c r="G196" s="6">
        <v>165664.46</v>
      </c>
      <c r="H196" s="6">
        <f t="shared" si="55"/>
        <v>75410808.829999998</v>
      </c>
      <c r="I196" s="6">
        <v>176459.55</v>
      </c>
      <c r="J196" s="6">
        <f t="shared" si="55"/>
        <v>75587268.379999995</v>
      </c>
      <c r="K196" s="6">
        <v>188455.59</v>
      </c>
      <c r="L196" s="6">
        <f t="shared" si="55"/>
        <v>75775723.969999999</v>
      </c>
      <c r="M196" s="6">
        <v>175215.39</v>
      </c>
      <c r="N196" s="6">
        <f t="shared" si="55"/>
        <v>75950939.359999999</v>
      </c>
      <c r="O196" s="6">
        <v>0</v>
      </c>
      <c r="P196" s="6">
        <v>153116.1</v>
      </c>
      <c r="Q196" s="6">
        <f t="shared" si="41"/>
        <v>153116.1</v>
      </c>
      <c r="R196" s="6">
        <f t="shared" si="42"/>
        <v>76104055.459999993</v>
      </c>
      <c r="S196" s="6">
        <v>0</v>
      </c>
      <c r="T196" s="6">
        <v>0</v>
      </c>
      <c r="U196" s="6">
        <f t="shared" si="43"/>
        <v>0</v>
      </c>
      <c r="V196" s="6">
        <f t="shared" si="44"/>
        <v>76104055.459999993</v>
      </c>
      <c r="W196" s="6">
        <v>0</v>
      </c>
      <c r="X196" s="6">
        <f t="shared" si="45"/>
        <v>76104055.459999993</v>
      </c>
      <c r="Y196" s="6">
        <v>0</v>
      </c>
      <c r="Z196" s="6">
        <v>0</v>
      </c>
      <c r="AA196" s="6">
        <v>0</v>
      </c>
      <c r="AB196" s="6">
        <v>358011.73</v>
      </c>
      <c r="AC196" s="6">
        <f t="shared" si="46"/>
        <v>358011.73</v>
      </c>
      <c r="AD196" s="6">
        <f t="shared" si="47"/>
        <v>76462067.189999998</v>
      </c>
      <c r="AE196" s="6">
        <v>0</v>
      </c>
      <c r="AF196" s="6">
        <f t="shared" si="56"/>
        <v>76462067.189999998</v>
      </c>
      <c r="AG196" s="6">
        <v>182394.45</v>
      </c>
      <c r="AH196" s="6">
        <f t="shared" si="56"/>
        <v>76644461.640000001</v>
      </c>
      <c r="AI196" s="6">
        <v>0</v>
      </c>
      <c r="AJ196" s="6">
        <v>-175614.95</v>
      </c>
      <c r="AK196" s="6">
        <v>0</v>
      </c>
      <c r="AL196" s="6">
        <v>0</v>
      </c>
      <c r="AM196" s="6">
        <v>0</v>
      </c>
      <c r="AN196" s="6">
        <v>70245.990000000005</v>
      </c>
      <c r="AO196" s="6">
        <v>143453.67000000001</v>
      </c>
      <c r="AP196" s="6">
        <v>0</v>
      </c>
      <c r="AQ196" s="6">
        <f t="shared" si="49"/>
        <v>38084.710000000006</v>
      </c>
      <c r="AR196" s="6">
        <f t="shared" si="50"/>
        <v>76682546.349999994</v>
      </c>
    </row>
    <row r="197" spans="1:44" x14ac:dyDescent="0.25">
      <c r="A197" t="s">
        <v>169</v>
      </c>
      <c r="B197" s="6">
        <v>15612235.98</v>
      </c>
      <c r="C197" s="6">
        <v>-6244894.3899999997</v>
      </c>
      <c r="D197" s="6">
        <v>61844.03</v>
      </c>
      <c r="E197" s="6">
        <f t="shared" si="38"/>
        <v>-6183050.3599999994</v>
      </c>
      <c r="F197" s="6">
        <f t="shared" si="39"/>
        <v>9429185.620000001</v>
      </c>
      <c r="G197" s="6">
        <v>35959.089999999997</v>
      </c>
      <c r="H197" s="6">
        <f t="shared" si="55"/>
        <v>9465144.7100000009</v>
      </c>
      <c r="I197" s="6">
        <v>66354.070000000007</v>
      </c>
      <c r="J197" s="6">
        <f t="shared" si="55"/>
        <v>9531498.7800000012</v>
      </c>
      <c r="K197" s="6">
        <v>13578.98</v>
      </c>
      <c r="L197" s="6">
        <f t="shared" si="55"/>
        <v>9545077.7600000016</v>
      </c>
      <c r="M197" s="6">
        <v>32255.09</v>
      </c>
      <c r="N197" s="6">
        <f t="shared" si="55"/>
        <v>9577332.8500000015</v>
      </c>
      <c r="O197" s="6">
        <v>0</v>
      </c>
      <c r="P197" s="6">
        <v>54826.71</v>
      </c>
      <c r="Q197" s="6">
        <f t="shared" si="41"/>
        <v>54826.71</v>
      </c>
      <c r="R197" s="6">
        <f t="shared" si="42"/>
        <v>9632159.5600000024</v>
      </c>
      <c r="S197" s="6">
        <v>0</v>
      </c>
      <c r="T197" s="6">
        <v>0</v>
      </c>
      <c r="U197" s="6">
        <f t="shared" si="43"/>
        <v>0</v>
      </c>
      <c r="V197" s="6">
        <f t="shared" si="44"/>
        <v>9632159.5600000024</v>
      </c>
      <c r="W197" s="6">
        <v>0</v>
      </c>
      <c r="X197" s="6">
        <f t="shared" si="45"/>
        <v>9632159.5600000024</v>
      </c>
      <c r="Y197" s="6">
        <v>0</v>
      </c>
      <c r="Z197" s="6">
        <v>0</v>
      </c>
      <c r="AA197" s="6">
        <v>0</v>
      </c>
      <c r="AB197" s="6">
        <v>75726.69</v>
      </c>
      <c r="AC197" s="6">
        <f t="shared" si="46"/>
        <v>75726.69</v>
      </c>
      <c r="AD197" s="6">
        <f t="shared" si="47"/>
        <v>9707886.2500000019</v>
      </c>
      <c r="AE197" s="6">
        <v>0</v>
      </c>
      <c r="AF197" s="6">
        <f t="shared" si="56"/>
        <v>9707886.2500000019</v>
      </c>
      <c r="AG197" s="6">
        <v>138480.07999999999</v>
      </c>
      <c r="AH197" s="6">
        <f t="shared" si="56"/>
        <v>9846366.3300000019</v>
      </c>
      <c r="AI197" s="6">
        <v>0</v>
      </c>
      <c r="AJ197" s="6">
        <v>12129.25</v>
      </c>
      <c r="AK197" s="6">
        <v>0</v>
      </c>
      <c r="AL197" s="6">
        <v>0</v>
      </c>
      <c r="AM197" s="6">
        <v>0</v>
      </c>
      <c r="AN197" s="6">
        <v>-4851.7</v>
      </c>
      <c r="AO197" s="6">
        <v>25096.71</v>
      </c>
      <c r="AP197" s="6">
        <v>0</v>
      </c>
      <c r="AQ197" s="6">
        <f t="shared" si="49"/>
        <v>32374.26</v>
      </c>
      <c r="AR197" s="6">
        <f t="shared" si="50"/>
        <v>9878740.5900000017</v>
      </c>
    </row>
    <row r="198" spans="1:44" x14ac:dyDescent="0.25">
      <c r="A198" t="s">
        <v>170</v>
      </c>
      <c r="B198" s="6">
        <v>-392336</v>
      </c>
      <c r="C198" s="6">
        <v>156934.39999999999</v>
      </c>
      <c r="D198" s="6">
        <v>0</v>
      </c>
      <c r="E198" s="6">
        <f t="shared" si="38"/>
        <v>156934.39999999999</v>
      </c>
      <c r="F198" s="6">
        <f t="shared" si="39"/>
        <v>-235401.60000000001</v>
      </c>
      <c r="G198" s="6">
        <v>0</v>
      </c>
      <c r="H198" s="6">
        <f t="shared" si="55"/>
        <v>-235401.60000000001</v>
      </c>
      <c r="I198" s="6">
        <v>0</v>
      </c>
      <c r="J198" s="6">
        <f t="shared" si="55"/>
        <v>-235401.60000000001</v>
      </c>
      <c r="K198" s="6">
        <v>0</v>
      </c>
      <c r="L198" s="6">
        <f t="shared" si="55"/>
        <v>-235401.60000000001</v>
      </c>
      <c r="M198" s="6">
        <v>0</v>
      </c>
      <c r="N198" s="6">
        <f t="shared" si="55"/>
        <v>-235401.60000000001</v>
      </c>
      <c r="O198" s="6">
        <v>0</v>
      </c>
      <c r="P198" s="6">
        <v>0</v>
      </c>
      <c r="Q198" s="6">
        <f t="shared" si="41"/>
        <v>0</v>
      </c>
      <c r="R198" s="6">
        <f t="shared" si="42"/>
        <v>-235401.60000000001</v>
      </c>
      <c r="S198" s="6">
        <v>0</v>
      </c>
      <c r="T198" s="6">
        <v>0</v>
      </c>
      <c r="U198" s="6">
        <f t="shared" si="43"/>
        <v>0</v>
      </c>
      <c r="V198" s="6">
        <f t="shared" si="44"/>
        <v>-235401.60000000001</v>
      </c>
      <c r="W198" s="6">
        <v>0</v>
      </c>
      <c r="X198" s="6">
        <f t="shared" si="45"/>
        <v>-235401.60000000001</v>
      </c>
      <c r="Y198" s="6">
        <v>0</v>
      </c>
      <c r="Z198" s="6">
        <v>0</v>
      </c>
      <c r="AA198" s="6">
        <v>0</v>
      </c>
      <c r="AB198" s="6">
        <v>0</v>
      </c>
      <c r="AC198" s="6">
        <f t="shared" si="46"/>
        <v>0</v>
      </c>
      <c r="AD198" s="6">
        <f t="shared" si="47"/>
        <v>-235401.60000000001</v>
      </c>
      <c r="AE198" s="6">
        <v>0</v>
      </c>
      <c r="AF198" s="6">
        <f t="shared" si="56"/>
        <v>-235401.60000000001</v>
      </c>
      <c r="AG198" s="6">
        <v>0</v>
      </c>
      <c r="AH198" s="6">
        <f t="shared" si="56"/>
        <v>-235401.60000000001</v>
      </c>
      <c r="AI198" s="6">
        <v>0</v>
      </c>
      <c r="AJ198" s="6">
        <v>0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f t="shared" si="49"/>
        <v>0</v>
      </c>
      <c r="AR198" s="6">
        <f t="shared" si="50"/>
        <v>-235401.60000000001</v>
      </c>
    </row>
    <row r="199" spans="1:44" x14ac:dyDescent="0.25">
      <c r="A199" t="s">
        <v>171</v>
      </c>
      <c r="B199" s="6">
        <v>-15126739.699999999</v>
      </c>
      <c r="C199" s="6">
        <v>6050695.8799999999</v>
      </c>
      <c r="D199" s="6">
        <v>0</v>
      </c>
      <c r="E199" s="6">
        <f t="shared" si="38"/>
        <v>6050695.8799999999</v>
      </c>
      <c r="F199" s="6">
        <f t="shared" si="39"/>
        <v>-9076043.8200000003</v>
      </c>
      <c r="G199" s="6">
        <v>0</v>
      </c>
      <c r="H199" s="6">
        <f t="shared" si="55"/>
        <v>-9076043.8200000003</v>
      </c>
      <c r="I199" s="6">
        <v>0</v>
      </c>
      <c r="J199" s="6">
        <f t="shared" si="55"/>
        <v>-9076043.8200000003</v>
      </c>
      <c r="K199" s="6">
        <v>0</v>
      </c>
      <c r="L199" s="6">
        <f t="shared" si="55"/>
        <v>-9076043.8200000003</v>
      </c>
      <c r="M199" s="6">
        <v>0</v>
      </c>
      <c r="N199" s="6">
        <f t="shared" si="55"/>
        <v>-9076043.8200000003</v>
      </c>
      <c r="O199" s="6">
        <v>0</v>
      </c>
      <c r="P199" s="6">
        <v>0</v>
      </c>
      <c r="Q199" s="6">
        <f t="shared" si="41"/>
        <v>0</v>
      </c>
      <c r="R199" s="6">
        <f t="shared" si="42"/>
        <v>-9076043.8200000003</v>
      </c>
      <c r="S199" s="6">
        <v>0</v>
      </c>
      <c r="T199" s="6">
        <v>0</v>
      </c>
      <c r="U199" s="6">
        <f t="shared" si="43"/>
        <v>0</v>
      </c>
      <c r="V199" s="6">
        <f t="shared" si="44"/>
        <v>-9076043.8200000003</v>
      </c>
      <c r="W199" s="6">
        <v>0</v>
      </c>
      <c r="X199" s="6">
        <f t="shared" si="45"/>
        <v>-9076043.8200000003</v>
      </c>
      <c r="Y199" s="6">
        <v>0</v>
      </c>
      <c r="Z199" s="6">
        <v>0</v>
      </c>
      <c r="AA199" s="6">
        <v>0</v>
      </c>
      <c r="AB199" s="6">
        <v>0</v>
      </c>
      <c r="AC199" s="6">
        <f t="shared" si="46"/>
        <v>0</v>
      </c>
      <c r="AD199" s="6">
        <f t="shared" si="47"/>
        <v>-9076043.8200000003</v>
      </c>
      <c r="AE199" s="6">
        <v>0</v>
      </c>
      <c r="AF199" s="6">
        <f t="shared" si="56"/>
        <v>-9076043.8200000003</v>
      </c>
      <c r="AG199" s="6">
        <v>0</v>
      </c>
      <c r="AH199" s="6">
        <f t="shared" si="56"/>
        <v>-9076043.8200000003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f t="shared" si="49"/>
        <v>0</v>
      </c>
      <c r="AR199" s="6">
        <f t="shared" si="50"/>
        <v>-9076043.8200000003</v>
      </c>
    </row>
    <row r="200" spans="1:44" x14ac:dyDescent="0.25">
      <c r="A200" t="s">
        <v>172</v>
      </c>
      <c r="B200" s="6">
        <v>-74932662.349999994</v>
      </c>
      <c r="C200" s="6">
        <v>29973064.940000001</v>
      </c>
      <c r="D200" s="6">
        <v>-835432.5</v>
      </c>
      <c r="E200" s="6">
        <f t="shared" si="38"/>
        <v>29137632.440000001</v>
      </c>
      <c r="F200" s="6">
        <f t="shared" si="39"/>
        <v>-45795029.909999996</v>
      </c>
      <c r="G200" s="6">
        <v>-564217.5</v>
      </c>
      <c r="H200" s="6">
        <f t="shared" si="55"/>
        <v>-46359247.409999996</v>
      </c>
      <c r="I200" s="6">
        <v>-1439760</v>
      </c>
      <c r="J200" s="6">
        <f t="shared" si="55"/>
        <v>-47799007.409999996</v>
      </c>
      <c r="K200" s="6">
        <v>-946470</v>
      </c>
      <c r="L200" s="6">
        <f t="shared" si="55"/>
        <v>-48745477.409999996</v>
      </c>
      <c r="M200" s="6">
        <v>-946470</v>
      </c>
      <c r="N200" s="6">
        <f t="shared" si="55"/>
        <v>-49691947.409999996</v>
      </c>
      <c r="O200" s="6">
        <v>0</v>
      </c>
      <c r="P200" s="6">
        <v>-946470</v>
      </c>
      <c r="Q200" s="6">
        <f t="shared" si="41"/>
        <v>-946470</v>
      </c>
      <c r="R200" s="6">
        <f t="shared" si="42"/>
        <v>-50638417.409999996</v>
      </c>
      <c r="S200" s="6">
        <v>0</v>
      </c>
      <c r="T200" s="6">
        <v>-946470</v>
      </c>
      <c r="U200" s="6">
        <f t="shared" si="43"/>
        <v>-946470</v>
      </c>
      <c r="V200" s="6">
        <f t="shared" si="44"/>
        <v>-51584887.409999996</v>
      </c>
      <c r="W200" s="6">
        <v>-946470</v>
      </c>
      <c r="X200" s="6">
        <f t="shared" si="45"/>
        <v>-52531357.409999996</v>
      </c>
      <c r="Y200" s="6">
        <v>0</v>
      </c>
      <c r="Z200" s="6">
        <v>0</v>
      </c>
      <c r="AA200" s="6">
        <v>0</v>
      </c>
      <c r="AB200" s="6">
        <v>-946470</v>
      </c>
      <c r="AC200" s="6">
        <f t="shared" si="46"/>
        <v>-946470</v>
      </c>
      <c r="AD200" s="6">
        <f t="shared" si="47"/>
        <v>-53477827.409999996</v>
      </c>
      <c r="AE200" s="6">
        <v>-946470</v>
      </c>
      <c r="AF200" s="6">
        <f t="shared" si="56"/>
        <v>-54424297.409999996</v>
      </c>
      <c r="AG200" s="6">
        <v>-946470</v>
      </c>
      <c r="AH200" s="6">
        <f t="shared" si="56"/>
        <v>-55370767.409999996</v>
      </c>
      <c r="AI200" s="6">
        <v>0</v>
      </c>
      <c r="AJ200" s="6">
        <v>-4234588.4000000004</v>
      </c>
      <c r="AK200" s="6">
        <v>0</v>
      </c>
      <c r="AL200" s="6">
        <v>0</v>
      </c>
      <c r="AM200" s="6">
        <v>0</v>
      </c>
      <c r="AN200" s="6">
        <v>1693835.36</v>
      </c>
      <c r="AO200" s="6">
        <v>-1122030</v>
      </c>
      <c r="AP200" s="6">
        <v>0</v>
      </c>
      <c r="AQ200" s="6">
        <f t="shared" si="49"/>
        <v>-3662783.04</v>
      </c>
      <c r="AR200" s="6">
        <f t="shared" si="50"/>
        <v>-59033550.449999996</v>
      </c>
    </row>
    <row r="201" spans="1:44" x14ac:dyDescent="0.25">
      <c r="A201" t="s">
        <v>173</v>
      </c>
      <c r="B201" s="6">
        <v>-36603536.549999997</v>
      </c>
      <c r="C201" s="6">
        <v>14641414.619999999</v>
      </c>
      <c r="D201" s="6">
        <v>100590</v>
      </c>
      <c r="E201" s="6">
        <f t="shared" si="38"/>
        <v>14742004.619999999</v>
      </c>
      <c r="F201" s="6">
        <f t="shared" si="39"/>
        <v>-21861531.93</v>
      </c>
      <c r="G201" s="6">
        <v>100590</v>
      </c>
      <c r="H201" s="6">
        <f t="shared" si="55"/>
        <v>-21760941.93</v>
      </c>
      <c r="I201" s="6">
        <v>100590</v>
      </c>
      <c r="J201" s="6">
        <f t="shared" si="55"/>
        <v>-21660351.93</v>
      </c>
      <c r="K201" s="6">
        <v>100590</v>
      </c>
      <c r="L201" s="6">
        <f t="shared" si="55"/>
        <v>-21559761.93</v>
      </c>
      <c r="M201" s="6">
        <v>100590</v>
      </c>
      <c r="N201" s="6">
        <f t="shared" si="55"/>
        <v>-21459171.93</v>
      </c>
      <c r="O201" s="6">
        <v>0</v>
      </c>
      <c r="P201" s="6">
        <v>100590</v>
      </c>
      <c r="Q201" s="6">
        <f t="shared" si="41"/>
        <v>100590</v>
      </c>
      <c r="R201" s="6">
        <f t="shared" si="42"/>
        <v>-21358581.93</v>
      </c>
      <c r="S201" s="6">
        <v>0</v>
      </c>
      <c r="T201" s="6">
        <v>100590</v>
      </c>
      <c r="U201" s="6">
        <f t="shared" si="43"/>
        <v>100590</v>
      </c>
      <c r="V201" s="6">
        <f t="shared" si="44"/>
        <v>-21257991.93</v>
      </c>
      <c r="W201" s="6">
        <v>100590</v>
      </c>
      <c r="X201" s="6">
        <f t="shared" si="45"/>
        <v>-21157401.93</v>
      </c>
      <c r="Y201" s="6">
        <v>0</v>
      </c>
      <c r="Z201" s="6">
        <v>0</v>
      </c>
      <c r="AA201" s="6">
        <v>0</v>
      </c>
      <c r="AB201" s="6">
        <v>100590</v>
      </c>
      <c r="AC201" s="6">
        <f t="shared" si="46"/>
        <v>100590</v>
      </c>
      <c r="AD201" s="6">
        <f t="shared" si="47"/>
        <v>-21056811.93</v>
      </c>
      <c r="AE201" s="6">
        <v>100590</v>
      </c>
      <c r="AF201" s="6">
        <f t="shared" si="56"/>
        <v>-20956221.93</v>
      </c>
      <c r="AG201" s="6">
        <v>100590</v>
      </c>
      <c r="AH201" s="6">
        <f t="shared" si="56"/>
        <v>-20855631.93</v>
      </c>
      <c r="AI201" s="6">
        <v>0</v>
      </c>
      <c r="AJ201" s="6">
        <v>-407061.2</v>
      </c>
      <c r="AK201" s="6">
        <v>0</v>
      </c>
      <c r="AL201" s="6">
        <v>0</v>
      </c>
      <c r="AM201" s="6">
        <v>0</v>
      </c>
      <c r="AN201" s="6">
        <v>162824.48000000001</v>
      </c>
      <c r="AO201" s="6">
        <v>787500</v>
      </c>
      <c r="AP201" s="6">
        <v>0</v>
      </c>
      <c r="AQ201" s="6">
        <f t="shared" si="49"/>
        <v>543263.28</v>
      </c>
      <c r="AR201" s="6">
        <f t="shared" si="50"/>
        <v>-20312368.649999999</v>
      </c>
    </row>
    <row r="202" spans="1:44" x14ac:dyDescent="0.25">
      <c r="A202" t="s">
        <v>174</v>
      </c>
      <c r="B202" s="6">
        <v>-2359262.5</v>
      </c>
      <c r="C202" s="6">
        <v>943705</v>
      </c>
      <c r="D202" s="6">
        <v>-14490</v>
      </c>
      <c r="E202" s="6">
        <f t="shared" ref="E202:E265" si="57">C202+D202</f>
        <v>929215</v>
      </c>
      <c r="F202" s="6">
        <f t="shared" ref="F202:F265" si="58">B202+E202</f>
        <v>-1430047.5</v>
      </c>
      <c r="G202" s="6">
        <v>-14490</v>
      </c>
      <c r="H202" s="6">
        <f t="shared" ref="H202:N217" si="59">F202+G202</f>
        <v>-1444537.5</v>
      </c>
      <c r="I202" s="6">
        <v>-14490</v>
      </c>
      <c r="J202" s="6">
        <f t="shared" si="59"/>
        <v>-1459027.5</v>
      </c>
      <c r="K202" s="6">
        <v>-14490</v>
      </c>
      <c r="L202" s="6">
        <f t="shared" si="59"/>
        <v>-1473517.5</v>
      </c>
      <c r="M202" s="6">
        <v>-14490</v>
      </c>
      <c r="N202" s="6">
        <f t="shared" si="59"/>
        <v>-1488007.5</v>
      </c>
      <c r="O202" s="6">
        <v>0</v>
      </c>
      <c r="P202" s="6">
        <v>-14490</v>
      </c>
      <c r="Q202" s="6">
        <f t="shared" ref="Q202:Q265" si="60">O202+P202</f>
        <v>-14490</v>
      </c>
      <c r="R202" s="6">
        <f t="shared" ref="R202:R265" si="61">N202+Q202</f>
        <v>-1502497.5</v>
      </c>
      <c r="S202" s="6">
        <v>0</v>
      </c>
      <c r="T202" s="6">
        <v>-14490</v>
      </c>
      <c r="U202" s="6">
        <f t="shared" ref="U202:U265" si="62">S202+T202</f>
        <v>-14490</v>
      </c>
      <c r="V202" s="6">
        <f t="shared" ref="V202:V265" si="63">R202+U202</f>
        <v>-1516987.5</v>
      </c>
      <c r="W202" s="6">
        <v>-14490</v>
      </c>
      <c r="X202" s="6">
        <f t="shared" ref="X202:X265" si="64">V202+W202</f>
        <v>-1531477.5</v>
      </c>
      <c r="Y202" s="6">
        <v>0</v>
      </c>
      <c r="Z202" s="6">
        <v>0</v>
      </c>
      <c r="AA202" s="6">
        <v>0</v>
      </c>
      <c r="AB202" s="6">
        <v>-14490</v>
      </c>
      <c r="AC202" s="6">
        <f t="shared" ref="AC202:AC265" si="65">SUM(Y202:AB202)</f>
        <v>-14490</v>
      </c>
      <c r="AD202" s="6">
        <f t="shared" ref="AD202:AD265" si="66">X202+AC202</f>
        <v>-1545967.5</v>
      </c>
      <c r="AE202" s="6">
        <v>-14490</v>
      </c>
      <c r="AF202" s="6">
        <f t="shared" ref="AF202:AH217" si="67">AD202+AE202</f>
        <v>-1560457.5</v>
      </c>
      <c r="AG202" s="6">
        <v>-14490</v>
      </c>
      <c r="AH202" s="6">
        <f t="shared" si="67"/>
        <v>-1574947.5</v>
      </c>
      <c r="AI202" s="6">
        <v>0</v>
      </c>
      <c r="AJ202" s="6">
        <v>-127901.2</v>
      </c>
      <c r="AK202" s="6">
        <v>0</v>
      </c>
      <c r="AL202" s="6">
        <v>0</v>
      </c>
      <c r="AM202" s="6">
        <v>0</v>
      </c>
      <c r="AN202" s="6">
        <v>51160.480000000003</v>
      </c>
      <c r="AO202" s="6">
        <v>-17554.53</v>
      </c>
      <c r="AP202" s="6">
        <v>0</v>
      </c>
      <c r="AQ202" s="6">
        <f t="shared" ref="AQ202:AQ265" si="68">SUM(AI202:AP202)</f>
        <v>-94295.25</v>
      </c>
      <c r="AR202" s="6">
        <f t="shared" ref="AR202:AR265" si="69">AH202+AQ202</f>
        <v>-1669242.75</v>
      </c>
    </row>
    <row r="203" spans="1:44" x14ac:dyDescent="0.25">
      <c r="A203" t="s">
        <v>175</v>
      </c>
      <c r="B203" s="6">
        <v>-12310263</v>
      </c>
      <c r="C203" s="6">
        <v>4924105.2</v>
      </c>
      <c r="D203" s="6">
        <v>-59640</v>
      </c>
      <c r="E203" s="6">
        <f t="shared" si="57"/>
        <v>4864465.2</v>
      </c>
      <c r="F203" s="6">
        <f t="shared" si="58"/>
        <v>-7445797.7999999998</v>
      </c>
      <c r="G203" s="6">
        <v>-59640</v>
      </c>
      <c r="H203" s="6">
        <f t="shared" si="59"/>
        <v>-7505437.7999999998</v>
      </c>
      <c r="I203" s="6">
        <v>-59640</v>
      </c>
      <c r="J203" s="6">
        <f t="shared" si="59"/>
        <v>-7565077.7999999998</v>
      </c>
      <c r="K203" s="6">
        <v>-59640</v>
      </c>
      <c r="L203" s="6">
        <f t="shared" si="59"/>
        <v>-7624717.7999999998</v>
      </c>
      <c r="M203" s="6">
        <v>-59640</v>
      </c>
      <c r="N203" s="6">
        <f t="shared" si="59"/>
        <v>-7684357.7999999998</v>
      </c>
      <c r="O203" s="6">
        <v>0</v>
      </c>
      <c r="P203" s="6">
        <v>-59640</v>
      </c>
      <c r="Q203" s="6">
        <f t="shared" si="60"/>
        <v>-59640</v>
      </c>
      <c r="R203" s="6">
        <f t="shared" si="61"/>
        <v>-7743997.7999999998</v>
      </c>
      <c r="S203" s="6">
        <v>0</v>
      </c>
      <c r="T203" s="6">
        <v>-59640</v>
      </c>
      <c r="U203" s="6">
        <f t="shared" si="62"/>
        <v>-59640</v>
      </c>
      <c r="V203" s="6">
        <f t="shared" si="63"/>
        <v>-7803637.7999999998</v>
      </c>
      <c r="W203" s="6">
        <v>-59640</v>
      </c>
      <c r="X203" s="6">
        <f t="shared" si="64"/>
        <v>-7863277.7999999998</v>
      </c>
      <c r="Y203" s="6">
        <v>0</v>
      </c>
      <c r="Z203" s="6">
        <v>0</v>
      </c>
      <c r="AA203" s="6">
        <v>0</v>
      </c>
      <c r="AB203" s="6">
        <v>-59640</v>
      </c>
      <c r="AC203" s="6">
        <f t="shared" si="65"/>
        <v>-59640</v>
      </c>
      <c r="AD203" s="6">
        <f t="shared" si="66"/>
        <v>-7922917.7999999998</v>
      </c>
      <c r="AE203" s="6">
        <v>-59640</v>
      </c>
      <c r="AF203" s="6">
        <f t="shared" si="67"/>
        <v>-7982557.7999999998</v>
      </c>
      <c r="AG203" s="6">
        <v>-59640</v>
      </c>
      <c r="AH203" s="6">
        <f t="shared" si="67"/>
        <v>-8042197.7999999998</v>
      </c>
      <c r="AI203" s="6">
        <v>0</v>
      </c>
      <c r="AJ203" s="6">
        <v>1508304</v>
      </c>
      <c r="AK203" s="6">
        <v>0</v>
      </c>
      <c r="AL203" s="6">
        <v>0</v>
      </c>
      <c r="AM203" s="6">
        <v>0</v>
      </c>
      <c r="AN203" s="6">
        <v>-603321.59999999998</v>
      </c>
      <c r="AO203" s="6">
        <v>490350</v>
      </c>
      <c r="AP203" s="6">
        <v>0</v>
      </c>
      <c r="AQ203" s="6">
        <f t="shared" si="68"/>
        <v>1395332.4</v>
      </c>
      <c r="AR203" s="6">
        <f t="shared" si="69"/>
        <v>-6646865.4000000004</v>
      </c>
    </row>
    <row r="204" spans="1:44" x14ac:dyDescent="0.25">
      <c r="A204" t="s">
        <v>176</v>
      </c>
      <c r="B204" s="6">
        <v>-11180579</v>
      </c>
      <c r="C204" s="6">
        <v>4472231.5999999996</v>
      </c>
      <c r="D204" s="6">
        <v>0</v>
      </c>
      <c r="E204" s="6">
        <f t="shared" si="57"/>
        <v>4472231.5999999996</v>
      </c>
      <c r="F204" s="6">
        <f t="shared" si="58"/>
        <v>-6708347.4000000004</v>
      </c>
      <c r="G204" s="6">
        <v>0</v>
      </c>
      <c r="H204" s="6">
        <f t="shared" si="59"/>
        <v>-6708347.4000000004</v>
      </c>
      <c r="I204" s="6">
        <v>0</v>
      </c>
      <c r="J204" s="6">
        <f t="shared" si="59"/>
        <v>-6708347.4000000004</v>
      </c>
      <c r="K204" s="6">
        <v>0</v>
      </c>
      <c r="L204" s="6">
        <f t="shared" si="59"/>
        <v>-6708347.4000000004</v>
      </c>
      <c r="M204" s="6">
        <v>0</v>
      </c>
      <c r="N204" s="6">
        <f t="shared" si="59"/>
        <v>-6708347.4000000004</v>
      </c>
      <c r="O204" s="6">
        <v>0</v>
      </c>
      <c r="P204" s="6">
        <v>0</v>
      </c>
      <c r="Q204" s="6">
        <f t="shared" si="60"/>
        <v>0</v>
      </c>
      <c r="R204" s="6">
        <f t="shared" si="61"/>
        <v>-6708347.4000000004</v>
      </c>
      <c r="S204" s="6">
        <v>0</v>
      </c>
      <c r="T204" s="6">
        <v>0</v>
      </c>
      <c r="U204" s="6">
        <f t="shared" si="62"/>
        <v>0</v>
      </c>
      <c r="V204" s="6">
        <f t="shared" si="63"/>
        <v>-6708347.4000000004</v>
      </c>
      <c r="W204" s="6">
        <v>0</v>
      </c>
      <c r="X204" s="6">
        <f t="shared" si="64"/>
        <v>-6708347.4000000004</v>
      </c>
      <c r="Y204" s="6">
        <v>0</v>
      </c>
      <c r="Z204" s="6">
        <v>0</v>
      </c>
      <c r="AA204" s="6">
        <v>0</v>
      </c>
      <c r="AB204" s="6">
        <v>0</v>
      </c>
      <c r="AC204" s="6">
        <f t="shared" si="65"/>
        <v>0</v>
      </c>
      <c r="AD204" s="6">
        <f t="shared" si="66"/>
        <v>-6708347.4000000004</v>
      </c>
      <c r="AE204" s="6">
        <v>0</v>
      </c>
      <c r="AF204" s="6">
        <f t="shared" si="67"/>
        <v>-6708347.4000000004</v>
      </c>
      <c r="AG204" s="6">
        <v>0</v>
      </c>
      <c r="AH204" s="6">
        <f t="shared" si="67"/>
        <v>-6708347.4000000004</v>
      </c>
      <c r="AI204" s="6">
        <v>0</v>
      </c>
      <c r="AJ204" s="6">
        <v>0</v>
      </c>
      <c r="AK204" s="6">
        <v>0</v>
      </c>
      <c r="AL204" s="6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f t="shared" si="68"/>
        <v>0</v>
      </c>
      <c r="AR204" s="6">
        <f t="shared" si="69"/>
        <v>-6708347.4000000004</v>
      </c>
    </row>
    <row r="205" spans="1:44" x14ac:dyDescent="0.25">
      <c r="A205" t="s">
        <v>177</v>
      </c>
      <c r="B205" s="6">
        <v>-2878325</v>
      </c>
      <c r="C205" s="6">
        <v>1151330</v>
      </c>
      <c r="D205" s="6">
        <v>0</v>
      </c>
      <c r="E205" s="6">
        <f t="shared" si="57"/>
        <v>1151330</v>
      </c>
      <c r="F205" s="6">
        <f t="shared" si="58"/>
        <v>-1726995</v>
      </c>
      <c r="G205" s="6">
        <v>0</v>
      </c>
      <c r="H205" s="6">
        <f t="shared" si="59"/>
        <v>-1726995</v>
      </c>
      <c r="I205" s="6">
        <v>0</v>
      </c>
      <c r="J205" s="6">
        <f t="shared" si="59"/>
        <v>-1726995</v>
      </c>
      <c r="K205" s="6">
        <v>0</v>
      </c>
      <c r="L205" s="6">
        <f t="shared" si="59"/>
        <v>-1726995</v>
      </c>
      <c r="M205" s="6">
        <v>0</v>
      </c>
      <c r="N205" s="6">
        <f t="shared" si="59"/>
        <v>-1726995</v>
      </c>
      <c r="O205" s="6">
        <v>0</v>
      </c>
      <c r="P205" s="6">
        <v>0</v>
      </c>
      <c r="Q205" s="6">
        <f t="shared" si="60"/>
        <v>0</v>
      </c>
      <c r="R205" s="6">
        <f t="shared" si="61"/>
        <v>-1726995</v>
      </c>
      <c r="S205" s="6">
        <v>0</v>
      </c>
      <c r="T205" s="6">
        <v>0</v>
      </c>
      <c r="U205" s="6">
        <f t="shared" si="62"/>
        <v>0</v>
      </c>
      <c r="V205" s="6">
        <f t="shared" si="63"/>
        <v>-1726995</v>
      </c>
      <c r="W205" s="6">
        <v>0</v>
      </c>
      <c r="X205" s="6">
        <f t="shared" si="64"/>
        <v>-1726995</v>
      </c>
      <c r="Y205" s="6">
        <v>0</v>
      </c>
      <c r="Z205" s="6">
        <v>0</v>
      </c>
      <c r="AA205" s="6">
        <v>0</v>
      </c>
      <c r="AB205" s="6">
        <v>0</v>
      </c>
      <c r="AC205" s="6">
        <f t="shared" si="65"/>
        <v>0</v>
      </c>
      <c r="AD205" s="6">
        <f t="shared" si="66"/>
        <v>-1726995</v>
      </c>
      <c r="AE205" s="6">
        <v>0</v>
      </c>
      <c r="AF205" s="6">
        <f t="shared" si="67"/>
        <v>-1726995</v>
      </c>
      <c r="AG205" s="6">
        <v>0</v>
      </c>
      <c r="AH205" s="6">
        <f t="shared" si="67"/>
        <v>-1726995</v>
      </c>
      <c r="AI205" s="6">
        <v>0</v>
      </c>
      <c r="AJ205" s="6">
        <v>0</v>
      </c>
      <c r="AK205" s="6">
        <v>0</v>
      </c>
      <c r="AL205" s="6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f t="shared" si="68"/>
        <v>0</v>
      </c>
      <c r="AR205" s="6">
        <f t="shared" si="69"/>
        <v>-1726995</v>
      </c>
    </row>
    <row r="206" spans="1:44" x14ac:dyDescent="0.25">
      <c r="A206" t="s">
        <v>178</v>
      </c>
      <c r="B206" s="6">
        <v>-22866</v>
      </c>
      <c r="C206" s="6">
        <v>9146.4</v>
      </c>
      <c r="D206" s="6">
        <v>0</v>
      </c>
      <c r="E206" s="6">
        <f t="shared" si="57"/>
        <v>9146.4</v>
      </c>
      <c r="F206" s="6">
        <f t="shared" si="58"/>
        <v>-13719.6</v>
      </c>
      <c r="G206" s="6">
        <v>0</v>
      </c>
      <c r="H206" s="6">
        <f t="shared" si="59"/>
        <v>-13719.6</v>
      </c>
      <c r="I206" s="6">
        <v>0</v>
      </c>
      <c r="J206" s="6">
        <f t="shared" si="59"/>
        <v>-13719.6</v>
      </c>
      <c r="K206" s="6">
        <v>0</v>
      </c>
      <c r="L206" s="6">
        <f t="shared" si="59"/>
        <v>-13719.6</v>
      </c>
      <c r="M206" s="6">
        <v>0</v>
      </c>
      <c r="N206" s="6">
        <f t="shared" si="59"/>
        <v>-13719.6</v>
      </c>
      <c r="O206" s="6">
        <v>0</v>
      </c>
      <c r="P206" s="6">
        <v>0</v>
      </c>
      <c r="Q206" s="6">
        <f t="shared" si="60"/>
        <v>0</v>
      </c>
      <c r="R206" s="6">
        <f t="shared" si="61"/>
        <v>-13719.6</v>
      </c>
      <c r="S206" s="6">
        <v>0</v>
      </c>
      <c r="T206" s="6">
        <v>0</v>
      </c>
      <c r="U206" s="6">
        <f t="shared" si="62"/>
        <v>0</v>
      </c>
      <c r="V206" s="6">
        <f t="shared" si="63"/>
        <v>-13719.6</v>
      </c>
      <c r="W206" s="6">
        <v>0</v>
      </c>
      <c r="X206" s="6">
        <f t="shared" si="64"/>
        <v>-13719.6</v>
      </c>
      <c r="Y206" s="6">
        <v>0</v>
      </c>
      <c r="Z206" s="6">
        <v>0</v>
      </c>
      <c r="AA206" s="6">
        <v>0</v>
      </c>
      <c r="AB206" s="6">
        <v>0</v>
      </c>
      <c r="AC206" s="6">
        <f t="shared" si="65"/>
        <v>0</v>
      </c>
      <c r="AD206" s="6">
        <f t="shared" si="66"/>
        <v>-13719.6</v>
      </c>
      <c r="AE206" s="6">
        <v>0</v>
      </c>
      <c r="AF206" s="6">
        <f t="shared" si="67"/>
        <v>-13719.6</v>
      </c>
      <c r="AG206" s="6">
        <v>0</v>
      </c>
      <c r="AH206" s="6">
        <f t="shared" si="67"/>
        <v>-13719.6</v>
      </c>
      <c r="AI206" s="6">
        <v>0</v>
      </c>
      <c r="AJ206" s="6">
        <v>0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f t="shared" si="68"/>
        <v>0</v>
      </c>
      <c r="AR206" s="6">
        <f t="shared" si="69"/>
        <v>-13719.6</v>
      </c>
    </row>
    <row r="207" spans="1:44" x14ac:dyDescent="0.25">
      <c r="A207" t="s">
        <v>179</v>
      </c>
      <c r="B207" s="6">
        <v>6218248.1399999997</v>
      </c>
      <c r="C207" s="6">
        <v>-2487299.2999999998</v>
      </c>
      <c r="D207" s="6">
        <v>0</v>
      </c>
      <c r="E207" s="6">
        <f t="shared" si="57"/>
        <v>-2487299.2999999998</v>
      </c>
      <c r="F207" s="6">
        <f t="shared" si="58"/>
        <v>3730948.84</v>
      </c>
      <c r="G207" s="6">
        <v>0</v>
      </c>
      <c r="H207" s="6">
        <f t="shared" si="59"/>
        <v>3730948.84</v>
      </c>
      <c r="I207" s="6">
        <v>0</v>
      </c>
      <c r="J207" s="6">
        <f t="shared" si="59"/>
        <v>3730948.84</v>
      </c>
      <c r="K207" s="6">
        <v>0</v>
      </c>
      <c r="L207" s="6">
        <f t="shared" si="59"/>
        <v>3730948.84</v>
      </c>
      <c r="M207" s="6">
        <v>0</v>
      </c>
      <c r="N207" s="6">
        <f t="shared" si="59"/>
        <v>3730948.84</v>
      </c>
      <c r="O207" s="6">
        <v>0</v>
      </c>
      <c r="P207" s="6">
        <v>0</v>
      </c>
      <c r="Q207" s="6">
        <f t="shared" si="60"/>
        <v>0</v>
      </c>
      <c r="R207" s="6">
        <f t="shared" si="61"/>
        <v>3730948.84</v>
      </c>
      <c r="S207" s="6">
        <v>0</v>
      </c>
      <c r="T207" s="6">
        <v>0</v>
      </c>
      <c r="U207" s="6">
        <f t="shared" si="62"/>
        <v>0</v>
      </c>
      <c r="V207" s="6">
        <f t="shared" si="63"/>
        <v>3730948.84</v>
      </c>
      <c r="W207" s="6">
        <v>0</v>
      </c>
      <c r="X207" s="6">
        <f t="shared" si="64"/>
        <v>3730948.84</v>
      </c>
      <c r="Y207" s="6">
        <v>0</v>
      </c>
      <c r="Z207" s="6">
        <v>0</v>
      </c>
      <c r="AA207" s="6">
        <v>0</v>
      </c>
      <c r="AB207" s="6">
        <v>0</v>
      </c>
      <c r="AC207" s="6">
        <f t="shared" si="65"/>
        <v>0</v>
      </c>
      <c r="AD207" s="6">
        <f t="shared" si="66"/>
        <v>3730948.84</v>
      </c>
      <c r="AE207" s="6">
        <v>0</v>
      </c>
      <c r="AF207" s="6">
        <f t="shared" si="67"/>
        <v>3730948.84</v>
      </c>
      <c r="AG207" s="6">
        <v>0</v>
      </c>
      <c r="AH207" s="6">
        <f t="shared" si="67"/>
        <v>3730948.84</v>
      </c>
      <c r="AI207" s="6">
        <v>0</v>
      </c>
      <c r="AJ207" s="6">
        <v>0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f t="shared" si="68"/>
        <v>0</v>
      </c>
      <c r="AR207" s="6">
        <f t="shared" si="69"/>
        <v>3730948.84</v>
      </c>
    </row>
    <row r="208" spans="1:44" x14ac:dyDescent="0.25">
      <c r="A208" t="s">
        <v>180</v>
      </c>
      <c r="B208" s="6">
        <v>8149.4</v>
      </c>
      <c r="C208" s="6">
        <v>-3259.76</v>
      </c>
      <c r="D208" s="6">
        <v>0</v>
      </c>
      <c r="E208" s="6">
        <f t="shared" si="57"/>
        <v>-3259.76</v>
      </c>
      <c r="F208" s="6">
        <f t="shared" si="58"/>
        <v>4889.6399999999994</v>
      </c>
      <c r="G208" s="6">
        <v>0</v>
      </c>
      <c r="H208" s="6">
        <f t="shared" si="59"/>
        <v>4889.6399999999994</v>
      </c>
      <c r="I208" s="6">
        <v>0</v>
      </c>
      <c r="J208" s="6">
        <f t="shared" si="59"/>
        <v>4889.6399999999994</v>
      </c>
      <c r="K208" s="6">
        <v>0</v>
      </c>
      <c r="L208" s="6">
        <f t="shared" si="59"/>
        <v>4889.6399999999994</v>
      </c>
      <c r="M208" s="6">
        <v>0</v>
      </c>
      <c r="N208" s="6">
        <f t="shared" si="59"/>
        <v>4889.6399999999994</v>
      </c>
      <c r="O208" s="6">
        <v>0</v>
      </c>
      <c r="P208" s="6">
        <v>0</v>
      </c>
      <c r="Q208" s="6">
        <f t="shared" si="60"/>
        <v>0</v>
      </c>
      <c r="R208" s="6">
        <f t="shared" si="61"/>
        <v>4889.6399999999994</v>
      </c>
      <c r="S208" s="6">
        <v>0</v>
      </c>
      <c r="T208" s="6">
        <v>0</v>
      </c>
      <c r="U208" s="6">
        <f t="shared" si="62"/>
        <v>0</v>
      </c>
      <c r="V208" s="6">
        <f t="shared" si="63"/>
        <v>4889.6399999999994</v>
      </c>
      <c r="W208" s="6">
        <v>0</v>
      </c>
      <c r="X208" s="6">
        <f t="shared" si="64"/>
        <v>4889.6399999999994</v>
      </c>
      <c r="Y208" s="6">
        <v>0</v>
      </c>
      <c r="Z208" s="6">
        <v>0</v>
      </c>
      <c r="AA208" s="6">
        <v>0</v>
      </c>
      <c r="AB208" s="6">
        <v>0</v>
      </c>
      <c r="AC208" s="6">
        <f t="shared" si="65"/>
        <v>0</v>
      </c>
      <c r="AD208" s="6">
        <f t="shared" si="66"/>
        <v>4889.6399999999994</v>
      </c>
      <c r="AE208" s="6">
        <v>0</v>
      </c>
      <c r="AF208" s="6">
        <f t="shared" si="67"/>
        <v>4889.6399999999994</v>
      </c>
      <c r="AG208" s="6">
        <v>0</v>
      </c>
      <c r="AH208" s="6">
        <f t="shared" si="67"/>
        <v>4889.6399999999994</v>
      </c>
      <c r="AI208" s="6">
        <v>0</v>
      </c>
      <c r="AJ208" s="6">
        <v>-821.45</v>
      </c>
      <c r="AK208" s="6">
        <v>0</v>
      </c>
      <c r="AL208" s="6">
        <v>0</v>
      </c>
      <c r="AM208" s="6">
        <v>0</v>
      </c>
      <c r="AN208" s="6">
        <v>328.58</v>
      </c>
      <c r="AO208" s="6">
        <v>0</v>
      </c>
      <c r="AP208" s="6">
        <v>0</v>
      </c>
      <c r="AQ208" s="6">
        <f t="shared" si="68"/>
        <v>-492.87000000000006</v>
      </c>
      <c r="AR208" s="6">
        <f t="shared" si="69"/>
        <v>4396.7699999999995</v>
      </c>
    </row>
    <row r="209" spans="1:44" x14ac:dyDescent="0.25">
      <c r="A209" t="s">
        <v>181</v>
      </c>
      <c r="B209" s="6">
        <v>-610283.80000000005</v>
      </c>
      <c r="C209" s="6">
        <v>244113.52</v>
      </c>
      <c r="D209" s="6">
        <v>54180</v>
      </c>
      <c r="E209" s="6">
        <f t="shared" si="57"/>
        <v>298293.52</v>
      </c>
      <c r="F209" s="6">
        <f t="shared" si="58"/>
        <v>-311990.28000000003</v>
      </c>
      <c r="G209" s="6">
        <v>54180</v>
      </c>
      <c r="H209" s="6">
        <f t="shared" si="59"/>
        <v>-257810.28000000003</v>
      </c>
      <c r="I209" s="6">
        <v>83160</v>
      </c>
      <c r="J209" s="6">
        <f t="shared" si="59"/>
        <v>-174650.28000000003</v>
      </c>
      <c r="K209" s="6">
        <v>63840</v>
      </c>
      <c r="L209" s="6">
        <f t="shared" si="59"/>
        <v>-110810.28000000003</v>
      </c>
      <c r="M209" s="6">
        <v>63840</v>
      </c>
      <c r="N209" s="6">
        <f t="shared" si="59"/>
        <v>-46970.280000000028</v>
      </c>
      <c r="O209" s="6">
        <v>0</v>
      </c>
      <c r="P209" s="6">
        <v>63840</v>
      </c>
      <c r="Q209" s="6">
        <f t="shared" si="60"/>
        <v>63840</v>
      </c>
      <c r="R209" s="6">
        <f t="shared" si="61"/>
        <v>16869.719999999972</v>
      </c>
      <c r="S209" s="6">
        <v>0</v>
      </c>
      <c r="T209" s="6">
        <v>63840</v>
      </c>
      <c r="U209" s="6">
        <f t="shared" si="62"/>
        <v>63840</v>
      </c>
      <c r="V209" s="6">
        <f t="shared" si="63"/>
        <v>80709.719999999972</v>
      </c>
      <c r="W209" s="6">
        <v>63840</v>
      </c>
      <c r="X209" s="6">
        <f t="shared" si="64"/>
        <v>144549.71999999997</v>
      </c>
      <c r="Y209" s="6">
        <v>0</v>
      </c>
      <c r="Z209" s="6">
        <v>0</v>
      </c>
      <c r="AA209" s="6">
        <v>0</v>
      </c>
      <c r="AB209" s="6">
        <v>63840</v>
      </c>
      <c r="AC209" s="6">
        <f t="shared" si="65"/>
        <v>63840</v>
      </c>
      <c r="AD209" s="6">
        <f t="shared" si="66"/>
        <v>208389.71999999997</v>
      </c>
      <c r="AE209" s="6">
        <v>63840</v>
      </c>
      <c r="AF209" s="6">
        <f t="shared" si="67"/>
        <v>272229.71999999997</v>
      </c>
      <c r="AG209" s="6">
        <v>63840</v>
      </c>
      <c r="AH209" s="6">
        <f t="shared" si="67"/>
        <v>336069.72</v>
      </c>
      <c r="AI209" s="6">
        <v>0</v>
      </c>
      <c r="AJ209" s="6">
        <v>-556871.35</v>
      </c>
      <c r="AK209" s="6">
        <v>0</v>
      </c>
      <c r="AL209" s="6">
        <v>0</v>
      </c>
      <c r="AM209" s="6">
        <v>0</v>
      </c>
      <c r="AN209" s="6">
        <v>222748.54</v>
      </c>
      <c r="AO209" s="6">
        <v>-10710</v>
      </c>
      <c r="AP209" s="6">
        <v>0</v>
      </c>
      <c r="AQ209" s="6">
        <f t="shared" si="68"/>
        <v>-344832.80999999994</v>
      </c>
      <c r="AR209" s="6">
        <f t="shared" si="69"/>
        <v>-8763.0899999999674</v>
      </c>
    </row>
    <row r="210" spans="1:44" x14ac:dyDescent="0.25">
      <c r="A210" t="s">
        <v>182</v>
      </c>
      <c r="B210" s="6">
        <v>-11575831.130000001</v>
      </c>
      <c r="C210" s="6">
        <v>4630332.47</v>
      </c>
      <c r="D210" s="6">
        <v>-54334.85</v>
      </c>
      <c r="E210" s="6">
        <f t="shared" si="57"/>
        <v>4575997.62</v>
      </c>
      <c r="F210" s="6">
        <f t="shared" si="58"/>
        <v>-6999833.5100000007</v>
      </c>
      <c r="G210" s="6">
        <v>-27759.23</v>
      </c>
      <c r="H210" s="6">
        <f t="shared" si="59"/>
        <v>-7027592.7400000012</v>
      </c>
      <c r="I210" s="6">
        <v>-116583.65</v>
      </c>
      <c r="J210" s="6">
        <f t="shared" si="59"/>
        <v>-7144176.3900000015</v>
      </c>
      <c r="K210" s="6">
        <v>-17523.45</v>
      </c>
      <c r="L210" s="6">
        <f t="shared" si="59"/>
        <v>-7161699.8400000017</v>
      </c>
      <c r="M210" s="6">
        <v>-88735.8</v>
      </c>
      <c r="N210" s="6">
        <f t="shared" si="59"/>
        <v>-7250435.6400000015</v>
      </c>
      <c r="O210" s="6">
        <v>0</v>
      </c>
      <c r="P210" s="6">
        <v>-188476.22</v>
      </c>
      <c r="Q210" s="6">
        <f t="shared" si="60"/>
        <v>-188476.22</v>
      </c>
      <c r="R210" s="6">
        <f t="shared" si="61"/>
        <v>-7438911.8600000013</v>
      </c>
      <c r="S210" s="6">
        <v>0</v>
      </c>
      <c r="T210" s="6">
        <v>0</v>
      </c>
      <c r="U210" s="6">
        <f t="shared" si="62"/>
        <v>0</v>
      </c>
      <c r="V210" s="6">
        <f t="shared" si="63"/>
        <v>-7438911.8600000013</v>
      </c>
      <c r="W210" s="6">
        <v>0</v>
      </c>
      <c r="X210" s="6">
        <f t="shared" si="64"/>
        <v>-7438911.8600000013</v>
      </c>
      <c r="Y210" s="6">
        <v>0</v>
      </c>
      <c r="Z210" s="6">
        <v>0</v>
      </c>
      <c r="AA210" s="6">
        <v>0</v>
      </c>
      <c r="AB210" s="6">
        <v>-922870.59</v>
      </c>
      <c r="AC210" s="6">
        <f t="shared" si="65"/>
        <v>-922870.59</v>
      </c>
      <c r="AD210" s="6">
        <f t="shared" si="66"/>
        <v>-8361782.4500000011</v>
      </c>
      <c r="AE210" s="6">
        <v>0</v>
      </c>
      <c r="AF210" s="6">
        <f t="shared" si="67"/>
        <v>-8361782.4500000011</v>
      </c>
      <c r="AG210" s="6">
        <v>-627303.12</v>
      </c>
      <c r="AH210" s="6">
        <f t="shared" si="67"/>
        <v>-8989085.5700000003</v>
      </c>
      <c r="AI210" s="6">
        <v>0</v>
      </c>
      <c r="AJ210" s="6">
        <v>-36246</v>
      </c>
      <c r="AK210" s="6">
        <v>0</v>
      </c>
      <c r="AL210" s="6">
        <v>0</v>
      </c>
      <c r="AM210" s="6">
        <v>0</v>
      </c>
      <c r="AN210" s="6">
        <v>14498.39</v>
      </c>
      <c r="AO210" s="6">
        <v>-1346328.33</v>
      </c>
      <c r="AP210" s="6">
        <v>0</v>
      </c>
      <c r="AQ210" s="6">
        <f t="shared" si="68"/>
        <v>-1368075.9400000002</v>
      </c>
      <c r="AR210" s="6">
        <f t="shared" si="69"/>
        <v>-10357161.51</v>
      </c>
    </row>
    <row r="211" spans="1:44" x14ac:dyDescent="0.25">
      <c r="A211" t="s">
        <v>183</v>
      </c>
      <c r="B211" s="6">
        <v>-14179508</v>
      </c>
      <c r="C211" s="6">
        <v>5671803.2000000002</v>
      </c>
      <c r="D211" s="6">
        <v>0</v>
      </c>
      <c r="E211" s="6">
        <f t="shared" si="57"/>
        <v>5671803.2000000002</v>
      </c>
      <c r="F211" s="6">
        <f t="shared" si="58"/>
        <v>-8507704.8000000007</v>
      </c>
      <c r="G211" s="6">
        <v>0</v>
      </c>
      <c r="H211" s="6">
        <f t="shared" si="59"/>
        <v>-8507704.8000000007</v>
      </c>
      <c r="I211" s="6">
        <v>0</v>
      </c>
      <c r="J211" s="6">
        <f t="shared" si="59"/>
        <v>-8507704.8000000007</v>
      </c>
      <c r="K211" s="6">
        <v>0</v>
      </c>
      <c r="L211" s="6">
        <f t="shared" si="59"/>
        <v>-8507704.8000000007</v>
      </c>
      <c r="M211" s="6">
        <v>0</v>
      </c>
      <c r="N211" s="6">
        <f t="shared" si="59"/>
        <v>-8507704.8000000007</v>
      </c>
      <c r="O211" s="6">
        <v>0</v>
      </c>
      <c r="P211" s="6">
        <v>0</v>
      </c>
      <c r="Q211" s="6">
        <f t="shared" si="60"/>
        <v>0</v>
      </c>
      <c r="R211" s="6">
        <f t="shared" si="61"/>
        <v>-8507704.8000000007</v>
      </c>
      <c r="S211" s="6">
        <v>0</v>
      </c>
      <c r="T211" s="6">
        <v>0</v>
      </c>
      <c r="U211" s="6">
        <f t="shared" si="62"/>
        <v>0</v>
      </c>
      <c r="V211" s="6">
        <f t="shared" si="63"/>
        <v>-8507704.8000000007</v>
      </c>
      <c r="W211" s="6">
        <v>0</v>
      </c>
      <c r="X211" s="6">
        <f t="shared" si="64"/>
        <v>-8507704.8000000007</v>
      </c>
      <c r="Y211" s="6">
        <v>0</v>
      </c>
      <c r="Z211" s="6">
        <v>0</v>
      </c>
      <c r="AA211" s="6">
        <v>0</v>
      </c>
      <c r="AB211" s="6">
        <v>0</v>
      </c>
      <c r="AC211" s="6">
        <f t="shared" si="65"/>
        <v>0</v>
      </c>
      <c r="AD211" s="6">
        <f t="shared" si="66"/>
        <v>-8507704.8000000007</v>
      </c>
      <c r="AE211" s="6">
        <v>0</v>
      </c>
      <c r="AF211" s="6">
        <f t="shared" si="67"/>
        <v>-8507704.8000000007</v>
      </c>
      <c r="AG211" s="6">
        <v>0</v>
      </c>
      <c r="AH211" s="6">
        <f t="shared" si="67"/>
        <v>-8507704.8000000007</v>
      </c>
      <c r="AI211" s="6">
        <v>0</v>
      </c>
      <c r="AJ211" s="6">
        <v>0</v>
      </c>
      <c r="AK211" s="6">
        <v>0</v>
      </c>
      <c r="AL211" s="6">
        <v>0</v>
      </c>
      <c r="AM211" s="6">
        <v>0</v>
      </c>
      <c r="AN211" s="6">
        <v>0</v>
      </c>
      <c r="AO211" s="6">
        <v>0</v>
      </c>
      <c r="AP211" s="6">
        <v>0</v>
      </c>
      <c r="AQ211" s="6">
        <f t="shared" si="68"/>
        <v>0</v>
      </c>
      <c r="AR211" s="6">
        <f t="shared" si="69"/>
        <v>-8507704.8000000007</v>
      </c>
    </row>
    <row r="212" spans="1:44" x14ac:dyDescent="0.25">
      <c r="A212" t="s">
        <v>184</v>
      </c>
      <c r="B212" s="6">
        <v>-70410957.450000003</v>
      </c>
      <c r="C212" s="6">
        <v>28164382.98</v>
      </c>
      <c r="D212" s="6">
        <v>-277620</v>
      </c>
      <c r="E212" s="6">
        <f t="shared" si="57"/>
        <v>27886762.98</v>
      </c>
      <c r="F212" s="6">
        <f t="shared" si="58"/>
        <v>-42524194.469999999</v>
      </c>
      <c r="G212" s="6">
        <v>-366240</v>
      </c>
      <c r="H212" s="6">
        <f t="shared" si="59"/>
        <v>-42890434.469999999</v>
      </c>
      <c r="I212" s="6">
        <v>-431970</v>
      </c>
      <c r="J212" s="6">
        <f t="shared" si="59"/>
        <v>-43322404.469999999</v>
      </c>
      <c r="K212" s="6">
        <v>-422310</v>
      </c>
      <c r="L212" s="6">
        <f t="shared" si="59"/>
        <v>-43744714.469999999</v>
      </c>
      <c r="M212" s="6">
        <v>-297150</v>
      </c>
      <c r="N212" s="6">
        <f t="shared" si="59"/>
        <v>-44041864.469999999</v>
      </c>
      <c r="O212" s="6">
        <v>0</v>
      </c>
      <c r="P212" s="6">
        <v>-386820</v>
      </c>
      <c r="Q212" s="6">
        <f t="shared" si="60"/>
        <v>-386820</v>
      </c>
      <c r="R212" s="6">
        <f t="shared" si="61"/>
        <v>-44428684.469999999</v>
      </c>
      <c r="S212" s="6">
        <v>0</v>
      </c>
      <c r="T212" s="6">
        <v>-422100</v>
      </c>
      <c r="U212" s="6">
        <f t="shared" si="62"/>
        <v>-422100</v>
      </c>
      <c r="V212" s="6">
        <f t="shared" si="63"/>
        <v>-44850784.469999999</v>
      </c>
      <c r="W212" s="6">
        <v>0</v>
      </c>
      <c r="X212" s="6">
        <f t="shared" si="64"/>
        <v>-44850784.469999999</v>
      </c>
      <c r="Y212" s="6">
        <v>0</v>
      </c>
      <c r="Z212" s="6">
        <v>0</v>
      </c>
      <c r="AA212" s="6">
        <v>0</v>
      </c>
      <c r="AB212" s="6">
        <v>-783720</v>
      </c>
      <c r="AC212" s="6">
        <f t="shared" si="65"/>
        <v>-783720</v>
      </c>
      <c r="AD212" s="6">
        <f t="shared" si="66"/>
        <v>-45634504.469999999</v>
      </c>
      <c r="AE212" s="6">
        <v>0</v>
      </c>
      <c r="AF212" s="6">
        <f t="shared" si="67"/>
        <v>-45634504.469999999</v>
      </c>
      <c r="AG212" s="6">
        <v>-1011990</v>
      </c>
      <c r="AH212" s="6">
        <f t="shared" si="67"/>
        <v>-46646494.469999999</v>
      </c>
      <c r="AI212" s="6">
        <v>0</v>
      </c>
      <c r="AJ212" s="6">
        <v>-295400.34999999998</v>
      </c>
      <c r="AK212" s="6">
        <v>0</v>
      </c>
      <c r="AL212" s="6">
        <v>0</v>
      </c>
      <c r="AM212" s="6">
        <v>0</v>
      </c>
      <c r="AN212" s="6">
        <v>118160.14</v>
      </c>
      <c r="AO212" s="6">
        <v>-1192170</v>
      </c>
      <c r="AP212" s="6">
        <v>0</v>
      </c>
      <c r="AQ212" s="6">
        <f t="shared" si="68"/>
        <v>-1369410.21</v>
      </c>
      <c r="AR212" s="6">
        <f t="shared" si="69"/>
        <v>-48015904.68</v>
      </c>
    </row>
    <row r="213" spans="1:44" x14ac:dyDescent="0.25">
      <c r="A213" t="s">
        <v>185</v>
      </c>
      <c r="B213" s="6">
        <v>-10564.1</v>
      </c>
      <c r="C213" s="6">
        <v>4225.6400000000003</v>
      </c>
      <c r="D213" s="6">
        <v>0</v>
      </c>
      <c r="E213" s="6">
        <f t="shared" si="57"/>
        <v>4225.6400000000003</v>
      </c>
      <c r="F213" s="6">
        <f t="shared" si="58"/>
        <v>-6338.46</v>
      </c>
      <c r="G213" s="6">
        <v>0</v>
      </c>
      <c r="H213" s="6">
        <f t="shared" si="59"/>
        <v>-6338.46</v>
      </c>
      <c r="I213" s="6">
        <v>0</v>
      </c>
      <c r="J213" s="6">
        <f t="shared" si="59"/>
        <v>-6338.46</v>
      </c>
      <c r="K213" s="6">
        <v>0</v>
      </c>
      <c r="L213" s="6">
        <f t="shared" si="59"/>
        <v>-6338.46</v>
      </c>
      <c r="M213" s="6">
        <v>0</v>
      </c>
      <c r="N213" s="6">
        <f t="shared" si="59"/>
        <v>-6338.46</v>
      </c>
      <c r="O213" s="6">
        <v>0</v>
      </c>
      <c r="P213" s="6">
        <v>0</v>
      </c>
      <c r="Q213" s="6">
        <f t="shared" si="60"/>
        <v>0</v>
      </c>
      <c r="R213" s="6">
        <f t="shared" si="61"/>
        <v>-6338.46</v>
      </c>
      <c r="S213" s="6">
        <v>0</v>
      </c>
      <c r="T213" s="6">
        <v>0</v>
      </c>
      <c r="U213" s="6">
        <f t="shared" si="62"/>
        <v>0</v>
      </c>
      <c r="V213" s="6">
        <f t="shared" si="63"/>
        <v>-6338.46</v>
      </c>
      <c r="W213" s="6">
        <v>0</v>
      </c>
      <c r="X213" s="6">
        <f t="shared" si="64"/>
        <v>-6338.46</v>
      </c>
      <c r="Y213" s="6">
        <v>0</v>
      </c>
      <c r="Z213" s="6">
        <v>0</v>
      </c>
      <c r="AA213" s="6">
        <v>0</v>
      </c>
      <c r="AB213" s="6">
        <v>0</v>
      </c>
      <c r="AC213" s="6">
        <f t="shared" si="65"/>
        <v>0</v>
      </c>
      <c r="AD213" s="6">
        <f t="shared" si="66"/>
        <v>-6338.46</v>
      </c>
      <c r="AE213" s="6">
        <v>0</v>
      </c>
      <c r="AF213" s="6">
        <f t="shared" si="67"/>
        <v>-6338.46</v>
      </c>
      <c r="AG213" s="6">
        <v>0</v>
      </c>
      <c r="AH213" s="6">
        <f t="shared" si="67"/>
        <v>-6338.46</v>
      </c>
      <c r="AI213" s="6">
        <v>0</v>
      </c>
      <c r="AJ213" s="6">
        <v>0</v>
      </c>
      <c r="AK213" s="6">
        <v>0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f t="shared" si="68"/>
        <v>0</v>
      </c>
      <c r="AR213" s="6">
        <f t="shared" si="69"/>
        <v>-6338.46</v>
      </c>
    </row>
    <row r="214" spans="1:44" x14ac:dyDescent="0.25">
      <c r="A214" t="s">
        <v>131</v>
      </c>
      <c r="B214" s="6">
        <v>387222.41</v>
      </c>
      <c r="C214" s="6">
        <v>-546890971.95000005</v>
      </c>
      <c r="D214" s="6">
        <v>42000</v>
      </c>
      <c r="E214" s="6">
        <f t="shared" si="57"/>
        <v>-546848971.95000005</v>
      </c>
      <c r="F214" s="6">
        <f t="shared" si="58"/>
        <v>-546461749.54000008</v>
      </c>
      <c r="G214" s="6">
        <v>42000</v>
      </c>
      <c r="H214" s="6">
        <f t="shared" si="59"/>
        <v>-546419749.54000008</v>
      </c>
      <c r="I214" s="6">
        <v>35079102.539999999</v>
      </c>
      <c r="J214" s="6">
        <f t="shared" si="59"/>
        <v>-511340647.00000006</v>
      </c>
      <c r="K214" s="6">
        <v>880789</v>
      </c>
      <c r="L214" s="6">
        <f t="shared" si="59"/>
        <v>-510459858.00000006</v>
      </c>
      <c r="M214" s="6">
        <v>880789</v>
      </c>
      <c r="N214" s="6">
        <f t="shared" si="59"/>
        <v>-509579069.00000006</v>
      </c>
      <c r="O214" s="6">
        <v>0</v>
      </c>
      <c r="P214" s="6">
        <v>880789</v>
      </c>
      <c r="Q214" s="6">
        <f t="shared" si="60"/>
        <v>880789</v>
      </c>
      <c r="R214" s="6">
        <f t="shared" si="61"/>
        <v>-508698280.00000006</v>
      </c>
      <c r="S214" s="6">
        <v>0</v>
      </c>
      <c r="T214" s="6">
        <v>880789</v>
      </c>
      <c r="U214" s="6">
        <f t="shared" si="62"/>
        <v>880789</v>
      </c>
      <c r="V214" s="6">
        <f t="shared" si="63"/>
        <v>-507817491.00000006</v>
      </c>
      <c r="W214" s="6">
        <v>507817491</v>
      </c>
      <c r="X214" s="6">
        <f t="shared" si="64"/>
        <v>0</v>
      </c>
      <c r="Y214" s="6">
        <v>0</v>
      </c>
      <c r="Z214" s="6">
        <v>0</v>
      </c>
      <c r="AA214" s="6">
        <v>0</v>
      </c>
      <c r="AB214" s="6">
        <v>0</v>
      </c>
      <c r="AC214" s="6">
        <f t="shared" si="65"/>
        <v>0</v>
      </c>
      <c r="AD214" s="6">
        <f t="shared" si="66"/>
        <v>0</v>
      </c>
      <c r="AE214" s="6">
        <v>0</v>
      </c>
      <c r="AF214" s="6">
        <f t="shared" si="67"/>
        <v>0</v>
      </c>
      <c r="AG214" s="6">
        <v>0</v>
      </c>
      <c r="AH214" s="6">
        <f t="shared" si="67"/>
        <v>0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-3734703.99</v>
      </c>
      <c r="AO214" s="6">
        <v>-489004</v>
      </c>
      <c r="AP214" s="6">
        <v>0</v>
      </c>
      <c r="AQ214" s="6">
        <f t="shared" si="68"/>
        <v>-4223707.99</v>
      </c>
      <c r="AR214" s="6">
        <f t="shared" si="69"/>
        <v>-4223707.99</v>
      </c>
    </row>
    <row r="215" spans="1:44" x14ac:dyDescent="0.25">
      <c r="A215" t="s">
        <v>132</v>
      </c>
      <c r="B215" s="6">
        <v>0</v>
      </c>
      <c r="C215" s="6">
        <v>0</v>
      </c>
      <c r="D215" s="6">
        <v>0</v>
      </c>
      <c r="E215" s="6">
        <f t="shared" si="57"/>
        <v>0</v>
      </c>
      <c r="F215" s="6">
        <f t="shared" si="58"/>
        <v>0</v>
      </c>
      <c r="G215" s="6">
        <v>0</v>
      </c>
      <c r="H215" s="6">
        <f t="shared" si="59"/>
        <v>0</v>
      </c>
      <c r="I215" s="6">
        <v>0</v>
      </c>
      <c r="J215" s="6">
        <f t="shared" si="59"/>
        <v>0</v>
      </c>
      <c r="K215" s="6">
        <v>0</v>
      </c>
      <c r="L215" s="6">
        <f t="shared" si="59"/>
        <v>0</v>
      </c>
      <c r="M215" s="6">
        <v>0</v>
      </c>
      <c r="N215" s="6">
        <f t="shared" si="59"/>
        <v>0</v>
      </c>
      <c r="O215" s="6">
        <v>0</v>
      </c>
      <c r="P215" s="6">
        <v>0</v>
      </c>
      <c r="Q215" s="6">
        <f t="shared" si="60"/>
        <v>0</v>
      </c>
      <c r="R215" s="6">
        <f t="shared" si="61"/>
        <v>0</v>
      </c>
      <c r="S215" s="6">
        <v>0</v>
      </c>
      <c r="T215" s="6">
        <v>0</v>
      </c>
      <c r="U215" s="6">
        <f t="shared" si="62"/>
        <v>0</v>
      </c>
      <c r="V215" s="6">
        <f t="shared" si="63"/>
        <v>0</v>
      </c>
      <c r="W215" s="6">
        <v>-83892373</v>
      </c>
      <c r="X215" s="6">
        <f t="shared" si="64"/>
        <v>-83892373</v>
      </c>
      <c r="Y215" s="6">
        <v>0</v>
      </c>
      <c r="Z215" s="6">
        <v>0</v>
      </c>
      <c r="AA215" s="6">
        <v>0</v>
      </c>
      <c r="AB215" s="6">
        <v>348842</v>
      </c>
      <c r="AC215" s="6">
        <f t="shared" si="65"/>
        <v>348842</v>
      </c>
      <c r="AD215" s="6">
        <f t="shared" si="66"/>
        <v>-83543531</v>
      </c>
      <c r="AE215" s="6">
        <v>174421</v>
      </c>
      <c r="AF215" s="6">
        <f t="shared" si="67"/>
        <v>-83369110</v>
      </c>
      <c r="AG215" s="6">
        <v>174421</v>
      </c>
      <c r="AH215" s="6">
        <f t="shared" si="67"/>
        <v>-83194689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6">
        <v>0</v>
      </c>
      <c r="AO215" s="6">
        <v>174421</v>
      </c>
      <c r="AP215" s="6">
        <v>0</v>
      </c>
      <c r="AQ215" s="6">
        <f t="shared" si="68"/>
        <v>174421</v>
      </c>
      <c r="AR215" s="6">
        <f t="shared" si="69"/>
        <v>-83020268</v>
      </c>
    </row>
    <row r="216" spans="1:44" x14ac:dyDescent="0.25">
      <c r="A216" t="s">
        <v>133</v>
      </c>
      <c r="B216" s="6">
        <v>0</v>
      </c>
      <c r="C216" s="6">
        <v>0</v>
      </c>
      <c r="D216" s="6">
        <v>0</v>
      </c>
      <c r="E216" s="6">
        <f t="shared" si="57"/>
        <v>0</v>
      </c>
      <c r="F216" s="6">
        <f t="shared" si="58"/>
        <v>0</v>
      </c>
      <c r="G216" s="6">
        <v>0</v>
      </c>
      <c r="H216" s="6">
        <f t="shared" si="59"/>
        <v>0</v>
      </c>
      <c r="I216" s="6">
        <v>0</v>
      </c>
      <c r="J216" s="6">
        <f t="shared" si="59"/>
        <v>0</v>
      </c>
      <c r="K216" s="6">
        <v>0</v>
      </c>
      <c r="L216" s="6">
        <f t="shared" si="59"/>
        <v>0</v>
      </c>
      <c r="M216" s="6">
        <v>0</v>
      </c>
      <c r="N216" s="6">
        <f t="shared" si="59"/>
        <v>0</v>
      </c>
      <c r="O216" s="6">
        <v>0</v>
      </c>
      <c r="P216" s="6">
        <v>0</v>
      </c>
      <c r="Q216" s="6">
        <f t="shared" si="60"/>
        <v>0</v>
      </c>
      <c r="R216" s="6">
        <f t="shared" si="61"/>
        <v>0</v>
      </c>
      <c r="S216" s="6">
        <v>0</v>
      </c>
      <c r="T216" s="6">
        <v>0</v>
      </c>
      <c r="U216" s="6">
        <f t="shared" si="62"/>
        <v>0</v>
      </c>
      <c r="V216" s="6">
        <f t="shared" si="63"/>
        <v>0</v>
      </c>
      <c r="W216" s="6">
        <v>-23612986</v>
      </c>
      <c r="X216" s="6">
        <f t="shared" si="64"/>
        <v>-23612986</v>
      </c>
      <c r="Y216" s="6">
        <v>0</v>
      </c>
      <c r="Z216" s="6">
        <v>0</v>
      </c>
      <c r="AA216" s="6">
        <v>0</v>
      </c>
      <c r="AB216" s="6">
        <v>99590</v>
      </c>
      <c r="AC216" s="6">
        <f t="shared" si="65"/>
        <v>99590</v>
      </c>
      <c r="AD216" s="6">
        <f t="shared" si="66"/>
        <v>-23513396</v>
      </c>
      <c r="AE216" s="6">
        <v>49795</v>
      </c>
      <c r="AF216" s="6">
        <f t="shared" si="67"/>
        <v>-23463601</v>
      </c>
      <c r="AG216" s="6">
        <v>49795</v>
      </c>
      <c r="AH216" s="6">
        <f t="shared" si="67"/>
        <v>-23413806</v>
      </c>
      <c r="AI216" s="6">
        <v>0</v>
      </c>
      <c r="AJ216" s="6">
        <v>0</v>
      </c>
      <c r="AK216" s="6">
        <v>0</v>
      </c>
      <c r="AL216" s="6">
        <v>0</v>
      </c>
      <c r="AM216" s="6">
        <v>0</v>
      </c>
      <c r="AN216" s="6">
        <v>0</v>
      </c>
      <c r="AO216" s="6">
        <v>49795</v>
      </c>
      <c r="AP216" s="6">
        <v>0</v>
      </c>
      <c r="AQ216" s="6">
        <f t="shared" si="68"/>
        <v>49795</v>
      </c>
      <c r="AR216" s="6">
        <f t="shared" si="69"/>
        <v>-23364011</v>
      </c>
    </row>
    <row r="217" spans="1:44" x14ac:dyDescent="0.25">
      <c r="A217" t="s">
        <v>134</v>
      </c>
      <c r="B217" s="6">
        <v>0</v>
      </c>
      <c r="C217" s="6">
        <v>0</v>
      </c>
      <c r="D217" s="6">
        <v>0</v>
      </c>
      <c r="E217" s="6">
        <f t="shared" si="57"/>
        <v>0</v>
      </c>
      <c r="F217" s="6">
        <f t="shared" si="58"/>
        <v>0</v>
      </c>
      <c r="G217" s="6">
        <v>0</v>
      </c>
      <c r="H217" s="6">
        <f t="shared" si="59"/>
        <v>0</v>
      </c>
      <c r="I217" s="6">
        <v>0</v>
      </c>
      <c r="J217" s="6">
        <f t="shared" si="59"/>
        <v>0</v>
      </c>
      <c r="K217" s="6">
        <v>0</v>
      </c>
      <c r="L217" s="6">
        <f t="shared" si="59"/>
        <v>0</v>
      </c>
      <c r="M217" s="6">
        <v>0</v>
      </c>
      <c r="N217" s="6">
        <f t="shared" si="59"/>
        <v>0</v>
      </c>
      <c r="O217" s="6">
        <v>0</v>
      </c>
      <c r="P217" s="6">
        <v>0</v>
      </c>
      <c r="Q217" s="6">
        <f t="shared" si="60"/>
        <v>0</v>
      </c>
      <c r="R217" s="6">
        <f t="shared" si="61"/>
        <v>0</v>
      </c>
      <c r="S217" s="6">
        <v>0</v>
      </c>
      <c r="T217" s="6">
        <v>0</v>
      </c>
      <c r="U217" s="6">
        <f t="shared" si="62"/>
        <v>0</v>
      </c>
      <c r="V217" s="6">
        <f t="shared" si="63"/>
        <v>0</v>
      </c>
      <c r="W217" s="6">
        <v>-168706532</v>
      </c>
      <c r="X217" s="6">
        <f t="shared" si="64"/>
        <v>-168706532</v>
      </c>
      <c r="Y217" s="6">
        <v>0</v>
      </c>
      <c r="Z217" s="6">
        <v>0</v>
      </c>
      <c r="AA217" s="6">
        <v>0</v>
      </c>
      <c r="AB217" s="6">
        <v>329041</v>
      </c>
      <c r="AC217" s="6">
        <f t="shared" si="65"/>
        <v>329041</v>
      </c>
      <c r="AD217" s="6">
        <f t="shared" si="66"/>
        <v>-168377491</v>
      </c>
      <c r="AE217" s="6">
        <v>329007</v>
      </c>
      <c r="AF217" s="6">
        <f t="shared" si="67"/>
        <v>-168048484</v>
      </c>
      <c r="AG217" s="6">
        <v>329007</v>
      </c>
      <c r="AH217" s="6">
        <f t="shared" si="67"/>
        <v>-167719477</v>
      </c>
      <c r="AI217" s="6">
        <v>0</v>
      </c>
      <c r="AJ217" s="6">
        <v>0</v>
      </c>
      <c r="AK217" s="6">
        <v>0</v>
      </c>
      <c r="AL217" s="6">
        <v>0</v>
      </c>
      <c r="AM217" s="6">
        <v>0</v>
      </c>
      <c r="AN217" s="6">
        <v>0</v>
      </c>
      <c r="AO217" s="6">
        <v>329007</v>
      </c>
      <c r="AP217" s="6">
        <v>0</v>
      </c>
      <c r="AQ217" s="6">
        <f t="shared" si="68"/>
        <v>329007</v>
      </c>
      <c r="AR217" s="6">
        <f t="shared" si="69"/>
        <v>-167390470</v>
      </c>
    </row>
    <row r="218" spans="1:44" x14ac:dyDescent="0.25">
      <c r="A218" t="s">
        <v>135</v>
      </c>
      <c r="B218" s="6">
        <v>0</v>
      </c>
      <c r="C218" s="6">
        <v>0</v>
      </c>
      <c r="D218" s="6">
        <v>0</v>
      </c>
      <c r="E218" s="6">
        <f t="shared" si="57"/>
        <v>0</v>
      </c>
      <c r="F218" s="6">
        <f t="shared" si="58"/>
        <v>0</v>
      </c>
      <c r="G218" s="6">
        <v>0</v>
      </c>
      <c r="H218" s="6">
        <f t="shared" ref="H218:N233" si="70">F218+G218</f>
        <v>0</v>
      </c>
      <c r="I218" s="6">
        <v>0</v>
      </c>
      <c r="J218" s="6">
        <f t="shared" si="70"/>
        <v>0</v>
      </c>
      <c r="K218" s="6">
        <v>0</v>
      </c>
      <c r="L218" s="6">
        <f t="shared" si="70"/>
        <v>0</v>
      </c>
      <c r="M218" s="6">
        <v>0</v>
      </c>
      <c r="N218" s="6">
        <f t="shared" si="70"/>
        <v>0</v>
      </c>
      <c r="O218" s="6">
        <v>0</v>
      </c>
      <c r="P218" s="6">
        <v>0</v>
      </c>
      <c r="Q218" s="6">
        <f t="shared" si="60"/>
        <v>0</v>
      </c>
      <c r="R218" s="6">
        <f t="shared" si="61"/>
        <v>0</v>
      </c>
      <c r="S218" s="6">
        <v>0</v>
      </c>
      <c r="T218" s="6">
        <v>0</v>
      </c>
      <c r="U218" s="6">
        <f t="shared" si="62"/>
        <v>0</v>
      </c>
      <c r="V218" s="6">
        <f t="shared" si="63"/>
        <v>0</v>
      </c>
      <c r="W218" s="6">
        <v>-204314059</v>
      </c>
      <c r="X218" s="6">
        <f t="shared" si="64"/>
        <v>-204314059</v>
      </c>
      <c r="Y218" s="6">
        <v>0</v>
      </c>
      <c r="Z218" s="6">
        <v>0</v>
      </c>
      <c r="AA218" s="6">
        <v>0</v>
      </c>
      <c r="AB218" s="6">
        <v>655132</v>
      </c>
      <c r="AC218" s="6">
        <f t="shared" si="65"/>
        <v>655132</v>
      </c>
      <c r="AD218" s="6">
        <f t="shared" si="66"/>
        <v>-203658927</v>
      </c>
      <c r="AE218" s="6">
        <v>327566</v>
      </c>
      <c r="AF218" s="6">
        <f t="shared" ref="AF218:AH233" si="71">AD218+AE218</f>
        <v>-203331361</v>
      </c>
      <c r="AG218" s="6">
        <v>327566</v>
      </c>
      <c r="AH218" s="6">
        <f t="shared" si="71"/>
        <v>-203003795</v>
      </c>
      <c r="AI218" s="6">
        <v>0</v>
      </c>
      <c r="AJ218" s="6">
        <v>0</v>
      </c>
      <c r="AK218" s="6">
        <v>0</v>
      </c>
      <c r="AL218" s="6">
        <v>0</v>
      </c>
      <c r="AM218" s="6">
        <v>0</v>
      </c>
      <c r="AN218" s="6">
        <v>0</v>
      </c>
      <c r="AO218" s="6">
        <v>327566</v>
      </c>
      <c r="AP218" s="6">
        <v>0</v>
      </c>
      <c r="AQ218" s="6">
        <f t="shared" si="68"/>
        <v>327566</v>
      </c>
      <c r="AR218" s="6">
        <f t="shared" si="69"/>
        <v>-202676229</v>
      </c>
    </row>
    <row r="219" spans="1:44" x14ac:dyDescent="0.25">
      <c r="A219" t="s">
        <v>136</v>
      </c>
      <c r="B219" s="6">
        <v>0</v>
      </c>
      <c r="C219" s="6">
        <v>0</v>
      </c>
      <c r="D219" s="6">
        <v>0</v>
      </c>
      <c r="E219" s="6">
        <f t="shared" si="57"/>
        <v>0</v>
      </c>
      <c r="F219" s="6">
        <f t="shared" si="58"/>
        <v>0</v>
      </c>
      <c r="G219" s="6">
        <v>0</v>
      </c>
      <c r="H219" s="6">
        <f t="shared" si="70"/>
        <v>0</v>
      </c>
      <c r="I219" s="6">
        <v>-32405416.84</v>
      </c>
      <c r="J219" s="6">
        <f t="shared" si="70"/>
        <v>-32405416.84</v>
      </c>
      <c r="K219" s="6">
        <v>0</v>
      </c>
      <c r="L219" s="6">
        <f t="shared" si="70"/>
        <v>-32405416.84</v>
      </c>
      <c r="M219" s="6">
        <v>0</v>
      </c>
      <c r="N219" s="6">
        <f t="shared" si="70"/>
        <v>-32405416.84</v>
      </c>
      <c r="O219" s="6">
        <v>0</v>
      </c>
      <c r="P219" s="6">
        <v>0</v>
      </c>
      <c r="Q219" s="6">
        <f t="shared" si="60"/>
        <v>0</v>
      </c>
      <c r="R219" s="6">
        <f t="shared" si="61"/>
        <v>-32405416.84</v>
      </c>
      <c r="S219" s="6">
        <v>0</v>
      </c>
      <c r="T219" s="6">
        <v>0</v>
      </c>
      <c r="U219" s="6">
        <f t="shared" si="62"/>
        <v>0</v>
      </c>
      <c r="V219" s="6">
        <f t="shared" si="63"/>
        <v>-32405416.84</v>
      </c>
      <c r="W219" s="6">
        <v>32405416.84</v>
      </c>
      <c r="X219" s="6">
        <f t="shared" si="64"/>
        <v>0</v>
      </c>
      <c r="Y219" s="6">
        <v>0</v>
      </c>
      <c r="Z219" s="6">
        <v>0</v>
      </c>
      <c r="AA219" s="6">
        <v>0</v>
      </c>
      <c r="AB219" s="6">
        <v>0</v>
      </c>
      <c r="AC219" s="6">
        <f t="shared" si="65"/>
        <v>0</v>
      </c>
      <c r="AD219" s="6">
        <f t="shared" si="66"/>
        <v>0</v>
      </c>
      <c r="AE219" s="6">
        <v>0</v>
      </c>
      <c r="AF219" s="6">
        <f t="shared" si="71"/>
        <v>0</v>
      </c>
      <c r="AG219" s="6">
        <v>0</v>
      </c>
      <c r="AH219" s="6">
        <f t="shared" si="71"/>
        <v>0</v>
      </c>
      <c r="AI219" s="6">
        <v>0</v>
      </c>
      <c r="AJ219" s="6">
        <v>0</v>
      </c>
      <c r="AK219" s="6">
        <v>0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f t="shared" si="68"/>
        <v>0</v>
      </c>
      <c r="AR219" s="6">
        <f t="shared" si="69"/>
        <v>0</v>
      </c>
    </row>
    <row r="220" spans="1:44" x14ac:dyDescent="0.25">
      <c r="A220" t="s">
        <v>137</v>
      </c>
      <c r="B220" s="6">
        <v>0</v>
      </c>
      <c r="C220" s="6">
        <v>0</v>
      </c>
      <c r="D220" s="6">
        <v>0</v>
      </c>
      <c r="E220" s="6">
        <f t="shared" si="57"/>
        <v>0</v>
      </c>
      <c r="F220" s="6">
        <f t="shared" si="58"/>
        <v>0</v>
      </c>
      <c r="G220" s="6">
        <v>0</v>
      </c>
      <c r="H220" s="6">
        <f t="shared" si="70"/>
        <v>0</v>
      </c>
      <c r="I220" s="6">
        <v>0</v>
      </c>
      <c r="J220" s="6">
        <f t="shared" si="70"/>
        <v>0</v>
      </c>
      <c r="K220" s="6">
        <v>0</v>
      </c>
      <c r="L220" s="6">
        <f t="shared" si="70"/>
        <v>0</v>
      </c>
      <c r="M220" s="6">
        <v>0</v>
      </c>
      <c r="N220" s="6">
        <f t="shared" si="70"/>
        <v>0</v>
      </c>
      <c r="O220" s="6">
        <v>0</v>
      </c>
      <c r="P220" s="6">
        <v>0</v>
      </c>
      <c r="Q220" s="6">
        <f t="shared" si="60"/>
        <v>0</v>
      </c>
      <c r="R220" s="6">
        <f t="shared" si="61"/>
        <v>0</v>
      </c>
      <c r="S220" s="6">
        <v>0</v>
      </c>
      <c r="T220" s="6">
        <v>0</v>
      </c>
      <c r="U220" s="6">
        <f t="shared" si="62"/>
        <v>0</v>
      </c>
      <c r="V220" s="6">
        <f t="shared" si="63"/>
        <v>0</v>
      </c>
      <c r="W220" s="6">
        <v>-12312861</v>
      </c>
      <c r="X220" s="6">
        <f t="shared" si="64"/>
        <v>-12312861</v>
      </c>
      <c r="Y220" s="6">
        <v>0</v>
      </c>
      <c r="Z220" s="6">
        <v>0</v>
      </c>
      <c r="AA220" s="6">
        <v>0</v>
      </c>
      <c r="AB220" s="6">
        <v>-17893</v>
      </c>
      <c r="AC220" s="6">
        <f t="shared" si="65"/>
        <v>-17893</v>
      </c>
      <c r="AD220" s="6">
        <f t="shared" si="66"/>
        <v>-12330754</v>
      </c>
      <c r="AE220" s="6">
        <v>822050</v>
      </c>
      <c r="AF220" s="6">
        <f t="shared" si="71"/>
        <v>-11508704</v>
      </c>
      <c r="AG220" s="6">
        <v>822050</v>
      </c>
      <c r="AH220" s="6">
        <f t="shared" si="71"/>
        <v>-10686654</v>
      </c>
      <c r="AI220" s="6">
        <v>0</v>
      </c>
      <c r="AJ220" s="6">
        <v>0</v>
      </c>
      <c r="AK220" s="6">
        <v>0</v>
      </c>
      <c r="AL220" s="6">
        <v>0</v>
      </c>
      <c r="AM220" s="6">
        <v>0</v>
      </c>
      <c r="AN220" s="6">
        <v>0</v>
      </c>
      <c r="AO220" s="6">
        <v>2160643.0499999998</v>
      </c>
      <c r="AP220" s="6">
        <v>0</v>
      </c>
      <c r="AQ220" s="6">
        <f t="shared" si="68"/>
        <v>2160643.0499999998</v>
      </c>
      <c r="AR220" s="6">
        <f t="shared" si="69"/>
        <v>-8526010.9499999993</v>
      </c>
    </row>
    <row r="221" spans="1:44" x14ac:dyDescent="0.25">
      <c r="A221" t="s">
        <v>138</v>
      </c>
      <c r="B221" s="6">
        <v>0</v>
      </c>
      <c r="C221" s="6">
        <v>0</v>
      </c>
      <c r="D221" s="6">
        <v>0</v>
      </c>
      <c r="E221" s="6">
        <f t="shared" si="57"/>
        <v>0</v>
      </c>
      <c r="F221" s="6">
        <f t="shared" si="58"/>
        <v>0</v>
      </c>
      <c r="G221" s="6">
        <v>0</v>
      </c>
      <c r="H221" s="6">
        <f t="shared" si="70"/>
        <v>0</v>
      </c>
      <c r="I221" s="6">
        <v>0</v>
      </c>
      <c r="J221" s="6">
        <f t="shared" si="70"/>
        <v>0</v>
      </c>
      <c r="K221" s="6">
        <v>0</v>
      </c>
      <c r="L221" s="6">
        <f t="shared" si="70"/>
        <v>0</v>
      </c>
      <c r="M221" s="6">
        <v>0</v>
      </c>
      <c r="N221" s="6">
        <f t="shared" si="70"/>
        <v>0</v>
      </c>
      <c r="O221" s="6">
        <v>0</v>
      </c>
      <c r="P221" s="6">
        <v>0</v>
      </c>
      <c r="Q221" s="6">
        <f t="shared" si="60"/>
        <v>0</v>
      </c>
      <c r="R221" s="6">
        <f t="shared" si="61"/>
        <v>0</v>
      </c>
      <c r="S221" s="6">
        <v>0</v>
      </c>
      <c r="T221" s="6">
        <v>0</v>
      </c>
      <c r="U221" s="6">
        <f t="shared" si="62"/>
        <v>0</v>
      </c>
      <c r="V221" s="6">
        <f t="shared" si="63"/>
        <v>0</v>
      </c>
      <c r="W221" s="6">
        <v>-2215652</v>
      </c>
      <c r="X221" s="6">
        <f t="shared" si="64"/>
        <v>-2215652</v>
      </c>
      <c r="Y221" s="6">
        <v>0</v>
      </c>
      <c r="Z221" s="6">
        <v>0</v>
      </c>
      <c r="AA221" s="6">
        <v>0</v>
      </c>
      <c r="AB221" s="6">
        <v>184638</v>
      </c>
      <c r="AC221" s="6">
        <f t="shared" si="65"/>
        <v>184638</v>
      </c>
      <c r="AD221" s="6">
        <f t="shared" si="66"/>
        <v>-2031014</v>
      </c>
      <c r="AE221" s="6">
        <v>92319</v>
      </c>
      <c r="AF221" s="6">
        <f t="shared" si="71"/>
        <v>-1938695</v>
      </c>
      <c r="AG221" s="6">
        <v>92319</v>
      </c>
      <c r="AH221" s="6">
        <f t="shared" si="71"/>
        <v>-1846376</v>
      </c>
      <c r="AI221" s="6">
        <v>0</v>
      </c>
      <c r="AJ221" s="6">
        <v>0</v>
      </c>
      <c r="AK221" s="6">
        <v>0</v>
      </c>
      <c r="AL221" s="6">
        <v>0</v>
      </c>
      <c r="AM221" s="6">
        <v>0</v>
      </c>
      <c r="AN221" s="6">
        <v>0</v>
      </c>
      <c r="AO221" s="6">
        <v>-2066102.17</v>
      </c>
      <c r="AP221" s="6">
        <v>0</v>
      </c>
      <c r="AQ221" s="6">
        <f t="shared" si="68"/>
        <v>-2066102.17</v>
      </c>
      <c r="AR221" s="6">
        <f t="shared" si="69"/>
        <v>-3912478.17</v>
      </c>
    </row>
    <row r="222" spans="1:44" x14ac:dyDescent="0.25">
      <c r="A222" t="s">
        <v>139</v>
      </c>
      <c r="B222" s="6">
        <v>0</v>
      </c>
      <c r="C222" s="6">
        <v>0</v>
      </c>
      <c r="D222" s="6">
        <v>0</v>
      </c>
      <c r="E222" s="6">
        <f t="shared" si="57"/>
        <v>0</v>
      </c>
      <c r="F222" s="6">
        <f t="shared" si="58"/>
        <v>0</v>
      </c>
      <c r="G222" s="6">
        <v>0</v>
      </c>
      <c r="H222" s="6">
        <f t="shared" si="70"/>
        <v>0</v>
      </c>
      <c r="I222" s="6">
        <v>0</v>
      </c>
      <c r="J222" s="6">
        <f t="shared" si="70"/>
        <v>0</v>
      </c>
      <c r="K222" s="6">
        <v>0</v>
      </c>
      <c r="L222" s="6">
        <f t="shared" si="70"/>
        <v>0</v>
      </c>
      <c r="M222" s="6">
        <v>0</v>
      </c>
      <c r="N222" s="6">
        <f t="shared" si="70"/>
        <v>0</v>
      </c>
      <c r="O222" s="6">
        <v>0</v>
      </c>
      <c r="P222" s="6">
        <v>0</v>
      </c>
      <c r="Q222" s="6">
        <f t="shared" si="60"/>
        <v>0</v>
      </c>
      <c r="R222" s="6">
        <f t="shared" si="61"/>
        <v>0</v>
      </c>
      <c r="S222" s="6">
        <v>0</v>
      </c>
      <c r="T222" s="6">
        <v>0</v>
      </c>
      <c r="U222" s="6">
        <f t="shared" si="62"/>
        <v>0</v>
      </c>
      <c r="V222" s="6">
        <f t="shared" si="63"/>
        <v>0</v>
      </c>
      <c r="W222" s="6">
        <v>-20379523</v>
      </c>
      <c r="X222" s="6">
        <f t="shared" si="64"/>
        <v>-20379523</v>
      </c>
      <c r="Y222" s="6">
        <v>0</v>
      </c>
      <c r="Z222" s="6">
        <v>0</v>
      </c>
      <c r="AA222" s="6">
        <v>0</v>
      </c>
      <c r="AB222" s="6">
        <v>903958</v>
      </c>
      <c r="AC222" s="6">
        <f t="shared" si="65"/>
        <v>903958</v>
      </c>
      <c r="AD222" s="6">
        <f t="shared" si="66"/>
        <v>-19475565</v>
      </c>
      <c r="AE222" s="6">
        <v>885252</v>
      </c>
      <c r="AF222" s="6">
        <f t="shared" si="71"/>
        <v>-18590313</v>
      </c>
      <c r="AG222" s="6">
        <v>885252</v>
      </c>
      <c r="AH222" s="6">
        <f t="shared" si="71"/>
        <v>-17705061</v>
      </c>
      <c r="AI222" s="6">
        <v>0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1377514.48</v>
      </c>
      <c r="AP222" s="6">
        <v>0</v>
      </c>
      <c r="AQ222" s="6">
        <f t="shared" si="68"/>
        <v>1377514.48</v>
      </c>
      <c r="AR222" s="6">
        <f t="shared" si="69"/>
        <v>-16327546.52</v>
      </c>
    </row>
    <row r="223" spans="1:44" x14ac:dyDescent="0.25">
      <c r="A223" t="s">
        <v>140</v>
      </c>
      <c r="B223" s="6">
        <v>0</v>
      </c>
      <c r="C223" s="6">
        <v>0</v>
      </c>
      <c r="D223" s="6">
        <v>0</v>
      </c>
      <c r="E223" s="6">
        <f t="shared" si="57"/>
        <v>0</v>
      </c>
      <c r="F223" s="6">
        <f t="shared" si="58"/>
        <v>0</v>
      </c>
      <c r="G223" s="6">
        <v>0</v>
      </c>
      <c r="H223" s="6">
        <f t="shared" si="70"/>
        <v>0</v>
      </c>
      <c r="I223" s="6">
        <v>0</v>
      </c>
      <c r="J223" s="6">
        <f t="shared" si="70"/>
        <v>0</v>
      </c>
      <c r="K223" s="6">
        <v>0</v>
      </c>
      <c r="L223" s="6">
        <f t="shared" si="70"/>
        <v>0</v>
      </c>
      <c r="M223" s="6">
        <v>0</v>
      </c>
      <c r="N223" s="6">
        <f t="shared" si="70"/>
        <v>0</v>
      </c>
      <c r="O223" s="6">
        <v>0</v>
      </c>
      <c r="P223" s="6">
        <v>0</v>
      </c>
      <c r="Q223" s="6">
        <f t="shared" si="60"/>
        <v>0</v>
      </c>
      <c r="R223" s="6">
        <f t="shared" si="61"/>
        <v>0</v>
      </c>
      <c r="S223" s="6">
        <v>0</v>
      </c>
      <c r="T223" s="6">
        <v>0</v>
      </c>
      <c r="U223" s="6">
        <f t="shared" si="62"/>
        <v>0</v>
      </c>
      <c r="V223" s="6">
        <f t="shared" si="63"/>
        <v>0</v>
      </c>
      <c r="W223" s="6">
        <v>-23629702</v>
      </c>
      <c r="X223" s="6">
        <f t="shared" si="64"/>
        <v>-23629702</v>
      </c>
      <c r="Y223" s="6">
        <v>0</v>
      </c>
      <c r="Z223" s="6">
        <v>0</v>
      </c>
      <c r="AA223" s="6">
        <v>0</v>
      </c>
      <c r="AB223" s="6">
        <v>0</v>
      </c>
      <c r="AC223" s="6">
        <f t="shared" si="65"/>
        <v>0</v>
      </c>
      <c r="AD223" s="6">
        <f t="shared" si="66"/>
        <v>-23629702</v>
      </c>
      <c r="AE223" s="6">
        <v>0</v>
      </c>
      <c r="AF223" s="6">
        <f t="shared" si="71"/>
        <v>-23629702</v>
      </c>
      <c r="AG223" s="6">
        <v>0</v>
      </c>
      <c r="AH223" s="6">
        <f t="shared" si="71"/>
        <v>-23629702</v>
      </c>
      <c r="AI223" s="6">
        <v>0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6">
        <v>-353569.65</v>
      </c>
      <c r="AP223" s="6">
        <v>0</v>
      </c>
      <c r="AQ223" s="6">
        <f t="shared" si="68"/>
        <v>-353569.65</v>
      </c>
      <c r="AR223" s="6">
        <f t="shared" si="69"/>
        <v>-23983271.649999999</v>
      </c>
    </row>
    <row r="224" spans="1:44" x14ac:dyDescent="0.25">
      <c r="A224" s="5" t="s">
        <v>186</v>
      </c>
      <c r="B224" s="7">
        <v>-1366840207.4300001</v>
      </c>
      <c r="C224" s="7">
        <v>0</v>
      </c>
      <c r="D224" s="7">
        <v>-395275</v>
      </c>
      <c r="E224" s="7">
        <f t="shared" si="57"/>
        <v>-395275</v>
      </c>
      <c r="F224" s="7">
        <f t="shared" si="58"/>
        <v>-1367235482.4300001</v>
      </c>
      <c r="G224" s="7">
        <v>-224723.6</v>
      </c>
      <c r="H224" s="7">
        <f t="shared" si="70"/>
        <v>-1367460206.03</v>
      </c>
      <c r="I224" s="7">
        <v>674965.12</v>
      </c>
      <c r="J224" s="7">
        <f t="shared" si="70"/>
        <v>-1366785240.9100001</v>
      </c>
      <c r="K224" s="7">
        <v>-124663.82</v>
      </c>
      <c r="L224" s="7">
        <f t="shared" si="70"/>
        <v>-1366909904.73</v>
      </c>
      <c r="M224" s="7">
        <v>55815.74</v>
      </c>
      <c r="N224" s="7">
        <f t="shared" si="70"/>
        <v>-1366854088.99</v>
      </c>
      <c r="O224" s="7">
        <v>0</v>
      </c>
      <c r="P224" s="7">
        <v>-5227033.3099999996</v>
      </c>
      <c r="Q224" s="7">
        <f t="shared" si="60"/>
        <v>-5227033.3099999996</v>
      </c>
      <c r="R224" s="7">
        <f t="shared" si="61"/>
        <v>-1372081122.3</v>
      </c>
      <c r="S224" s="7">
        <v>0</v>
      </c>
      <c r="T224" s="7">
        <v>-223956.82</v>
      </c>
      <c r="U224" s="7">
        <f t="shared" si="62"/>
        <v>-223956.82</v>
      </c>
      <c r="V224" s="7">
        <f t="shared" si="63"/>
        <v>-1372305079.1199999</v>
      </c>
      <c r="W224" s="7">
        <v>486913.99</v>
      </c>
      <c r="X224" s="7">
        <f t="shared" si="64"/>
        <v>-1371818165.1299999</v>
      </c>
      <c r="Y224" s="7">
        <v>0</v>
      </c>
      <c r="Z224" s="7">
        <v>0</v>
      </c>
      <c r="AA224" s="7">
        <v>0</v>
      </c>
      <c r="AB224" s="7">
        <v>630600.72</v>
      </c>
      <c r="AC224" s="7">
        <f t="shared" si="65"/>
        <v>630600.72</v>
      </c>
      <c r="AD224" s="7">
        <f t="shared" si="66"/>
        <v>-1371187564.4099998</v>
      </c>
      <c r="AE224" s="7">
        <v>2003167.31</v>
      </c>
      <c r="AF224" s="7">
        <f t="shared" si="71"/>
        <v>-1369184397.0999999</v>
      </c>
      <c r="AG224" s="7">
        <v>666470.01</v>
      </c>
      <c r="AH224" s="7">
        <f t="shared" si="71"/>
        <v>-1368517927.0899999</v>
      </c>
      <c r="AI224" s="7">
        <v>0</v>
      </c>
      <c r="AJ224" s="7">
        <v>-7223313.6500000004</v>
      </c>
      <c r="AK224" s="7">
        <v>-2113446.2999999998</v>
      </c>
      <c r="AL224" s="7">
        <v>0</v>
      </c>
      <c r="AM224" s="7">
        <v>0</v>
      </c>
      <c r="AN224" s="7">
        <v>0</v>
      </c>
      <c r="AO224" s="7">
        <v>-1494636.44</v>
      </c>
      <c r="AP224" s="7">
        <v>0</v>
      </c>
      <c r="AQ224" s="7">
        <f t="shared" si="68"/>
        <v>-10831396.389999999</v>
      </c>
      <c r="AR224" s="7">
        <f t="shared" si="69"/>
        <v>-1379349323.48</v>
      </c>
    </row>
    <row r="225" spans="1:44" x14ac:dyDescent="0.25">
      <c r="A225" s="3" t="s">
        <v>29</v>
      </c>
      <c r="B225" s="6"/>
      <c r="C225" s="6"/>
      <c r="D225" s="6"/>
      <c r="E225" s="6">
        <f t="shared" si="57"/>
        <v>0</v>
      </c>
      <c r="F225" s="6">
        <f t="shared" si="58"/>
        <v>0</v>
      </c>
      <c r="G225" s="6"/>
      <c r="H225" s="6">
        <f t="shared" si="70"/>
        <v>0</v>
      </c>
      <c r="I225" s="6"/>
      <c r="J225" s="6">
        <f t="shared" si="70"/>
        <v>0</v>
      </c>
      <c r="K225" s="6"/>
      <c r="L225" s="6">
        <f t="shared" si="70"/>
        <v>0</v>
      </c>
      <c r="M225" s="6"/>
      <c r="N225" s="6">
        <f t="shared" si="70"/>
        <v>0</v>
      </c>
      <c r="O225" s="6"/>
      <c r="P225" s="6"/>
      <c r="Q225" s="6">
        <f t="shared" si="60"/>
        <v>0</v>
      </c>
      <c r="R225" s="6">
        <f t="shared" si="61"/>
        <v>0</v>
      </c>
      <c r="S225" s="6"/>
      <c r="T225" s="6"/>
      <c r="U225" s="6">
        <f t="shared" si="62"/>
        <v>0</v>
      </c>
      <c r="V225" s="6">
        <f t="shared" si="63"/>
        <v>0</v>
      </c>
      <c r="W225" s="6"/>
      <c r="X225" s="6">
        <f t="shared" si="64"/>
        <v>0</v>
      </c>
      <c r="Y225" s="6"/>
      <c r="Z225" s="6"/>
      <c r="AA225" s="6"/>
      <c r="AB225" s="6"/>
      <c r="AC225" s="6">
        <f t="shared" si="65"/>
        <v>0</v>
      </c>
      <c r="AD225" s="6">
        <f t="shared" si="66"/>
        <v>0</v>
      </c>
      <c r="AE225" s="6"/>
      <c r="AF225" s="6">
        <f t="shared" si="71"/>
        <v>0</v>
      </c>
      <c r="AG225" s="6"/>
      <c r="AH225" s="6">
        <f t="shared" si="71"/>
        <v>0</v>
      </c>
      <c r="AI225" s="6"/>
      <c r="AJ225" s="6"/>
      <c r="AK225" s="6"/>
      <c r="AL225" s="6"/>
      <c r="AM225" s="6"/>
      <c r="AN225" s="6"/>
      <c r="AO225" s="6"/>
      <c r="AP225" s="6"/>
      <c r="AQ225" s="6">
        <f t="shared" si="68"/>
        <v>0</v>
      </c>
      <c r="AR225" s="6">
        <f t="shared" si="69"/>
        <v>0</v>
      </c>
    </row>
    <row r="226" spans="1:44" x14ac:dyDescent="0.25">
      <c r="A226" t="s">
        <v>187</v>
      </c>
      <c r="B226" s="6"/>
      <c r="C226" s="6"/>
      <c r="D226" s="6"/>
      <c r="E226" s="6">
        <f t="shared" si="57"/>
        <v>0</v>
      </c>
      <c r="F226" s="6">
        <f t="shared" si="58"/>
        <v>0</v>
      </c>
      <c r="G226" s="6"/>
      <c r="H226" s="6">
        <f t="shared" si="70"/>
        <v>0</v>
      </c>
      <c r="I226" s="6"/>
      <c r="J226" s="6">
        <f t="shared" si="70"/>
        <v>0</v>
      </c>
      <c r="K226" s="6"/>
      <c r="L226" s="6">
        <f t="shared" si="70"/>
        <v>0</v>
      </c>
      <c r="M226" s="6"/>
      <c r="N226" s="6">
        <f t="shared" si="70"/>
        <v>0</v>
      </c>
      <c r="O226" s="6"/>
      <c r="P226" s="6"/>
      <c r="Q226" s="6">
        <f t="shared" si="60"/>
        <v>0</v>
      </c>
      <c r="R226" s="6">
        <f t="shared" si="61"/>
        <v>0</v>
      </c>
      <c r="S226" s="6"/>
      <c r="T226" s="6"/>
      <c r="U226" s="6">
        <f t="shared" si="62"/>
        <v>0</v>
      </c>
      <c r="V226" s="6">
        <f t="shared" si="63"/>
        <v>0</v>
      </c>
      <c r="W226" s="6"/>
      <c r="X226" s="6">
        <f t="shared" si="64"/>
        <v>0</v>
      </c>
      <c r="Y226" s="6"/>
      <c r="Z226" s="6"/>
      <c r="AA226" s="6"/>
      <c r="AB226" s="6"/>
      <c r="AC226" s="6">
        <f t="shared" si="65"/>
        <v>0</v>
      </c>
      <c r="AD226" s="6">
        <f t="shared" si="66"/>
        <v>0</v>
      </c>
      <c r="AE226" s="6"/>
      <c r="AF226" s="6">
        <f t="shared" si="71"/>
        <v>0</v>
      </c>
      <c r="AG226" s="6"/>
      <c r="AH226" s="6">
        <f t="shared" si="71"/>
        <v>0</v>
      </c>
      <c r="AI226" s="6"/>
      <c r="AJ226" s="6"/>
      <c r="AK226" s="6"/>
      <c r="AL226" s="6"/>
      <c r="AM226" s="6"/>
      <c r="AN226" s="6"/>
      <c r="AO226" s="6"/>
      <c r="AP226" s="6"/>
      <c r="AQ226" s="6">
        <f t="shared" si="68"/>
        <v>0</v>
      </c>
      <c r="AR226" s="6">
        <f t="shared" si="69"/>
        <v>0</v>
      </c>
    </row>
    <row r="227" spans="1:44" x14ac:dyDescent="0.25">
      <c r="A227" t="s">
        <v>188</v>
      </c>
      <c r="B227" s="6">
        <v>-18737300.739999998</v>
      </c>
      <c r="C227" s="6">
        <v>7494920.2999999998</v>
      </c>
      <c r="D227" s="6">
        <v>0</v>
      </c>
      <c r="E227" s="6">
        <f t="shared" si="57"/>
        <v>7494920.2999999998</v>
      </c>
      <c r="F227" s="6">
        <f t="shared" si="58"/>
        <v>-11242380.439999998</v>
      </c>
      <c r="G227" s="6">
        <v>0</v>
      </c>
      <c r="H227" s="6">
        <f t="shared" si="70"/>
        <v>-11242380.439999998</v>
      </c>
      <c r="I227" s="6">
        <v>0</v>
      </c>
      <c r="J227" s="6">
        <f t="shared" si="70"/>
        <v>-11242380.439999998</v>
      </c>
      <c r="K227" s="6">
        <v>0</v>
      </c>
      <c r="L227" s="6">
        <f t="shared" si="70"/>
        <v>-11242380.439999998</v>
      </c>
      <c r="M227" s="6">
        <v>0</v>
      </c>
      <c r="N227" s="6">
        <f t="shared" si="70"/>
        <v>-11242380.439999998</v>
      </c>
      <c r="O227" s="6">
        <v>0</v>
      </c>
      <c r="P227" s="6">
        <v>0</v>
      </c>
      <c r="Q227" s="6">
        <f t="shared" si="60"/>
        <v>0</v>
      </c>
      <c r="R227" s="6">
        <f t="shared" si="61"/>
        <v>-11242380.439999998</v>
      </c>
      <c r="S227" s="6">
        <v>0</v>
      </c>
      <c r="T227" s="6">
        <v>0</v>
      </c>
      <c r="U227" s="6">
        <f t="shared" si="62"/>
        <v>0</v>
      </c>
      <c r="V227" s="6">
        <f t="shared" si="63"/>
        <v>-11242380.439999998</v>
      </c>
      <c r="W227" s="6">
        <v>0</v>
      </c>
      <c r="X227" s="6">
        <f t="shared" si="64"/>
        <v>-11242380.439999998</v>
      </c>
      <c r="Y227" s="6">
        <v>0</v>
      </c>
      <c r="Z227" s="6">
        <v>0</v>
      </c>
      <c r="AA227" s="6">
        <v>0</v>
      </c>
      <c r="AB227" s="6">
        <v>0</v>
      </c>
      <c r="AC227" s="6">
        <f t="shared" si="65"/>
        <v>0</v>
      </c>
      <c r="AD227" s="6">
        <f t="shared" si="66"/>
        <v>-11242380.439999998</v>
      </c>
      <c r="AE227" s="6">
        <v>0</v>
      </c>
      <c r="AF227" s="6">
        <f t="shared" si="71"/>
        <v>-11242380.439999998</v>
      </c>
      <c r="AG227" s="6">
        <v>0</v>
      </c>
      <c r="AH227" s="6">
        <f t="shared" si="71"/>
        <v>-11242380.439999998</v>
      </c>
      <c r="AI227" s="6">
        <v>0</v>
      </c>
      <c r="AJ227" s="6">
        <v>0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f t="shared" si="68"/>
        <v>0</v>
      </c>
      <c r="AR227" s="6">
        <f t="shared" si="69"/>
        <v>-11242380.439999998</v>
      </c>
    </row>
    <row r="228" spans="1:44" x14ac:dyDescent="0.25">
      <c r="A228" t="s">
        <v>189</v>
      </c>
      <c r="B228" s="6">
        <v>6410810</v>
      </c>
      <c r="C228" s="6">
        <v>-2564324</v>
      </c>
      <c r="D228" s="6">
        <v>0</v>
      </c>
      <c r="E228" s="6">
        <f t="shared" si="57"/>
        <v>-2564324</v>
      </c>
      <c r="F228" s="6">
        <f t="shared" si="58"/>
        <v>3846486</v>
      </c>
      <c r="G228" s="6">
        <v>0</v>
      </c>
      <c r="H228" s="6">
        <f t="shared" si="70"/>
        <v>3846486</v>
      </c>
      <c r="I228" s="6">
        <v>0</v>
      </c>
      <c r="J228" s="6">
        <f t="shared" si="70"/>
        <v>3846486</v>
      </c>
      <c r="K228" s="6">
        <v>0</v>
      </c>
      <c r="L228" s="6">
        <f t="shared" si="70"/>
        <v>3846486</v>
      </c>
      <c r="M228" s="6">
        <v>0</v>
      </c>
      <c r="N228" s="6">
        <f t="shared" si="70"/>
        <v>3846486</v>
      </c>
      <c r="O228" s="6">
        <v>0</v>
      </c>
      <c r="P228" s="6">
        <v>0</v>
      </c>
      <c r="Q228" s="6">
        <f t="shared" si="60"/>
        <v>0</v>
      </c>
      <c r="R228" s="6">
        <f t="shared" si="61"/>
        <v>3846486</v>
      </c>
      <c r="S228" s="6">
        <v>0</v>
      </c>
      <c r="T228" s="6">
        <v>0</v>
      </c>
      <c r="U228" s="6">
        <f t="shared" si="62"/>
        <v>0</v>
      </c>
      <c r="V228" s="6">
        <f t="shared" si="63"/>
        <v>3846486</v>
      </c>
      <c r="W228" s="6">
        <v>0</v>
      </c>
      <c r="X228" s="6">
        <f t="shared" si="64"/>
        <v>3846486</v>
      </c>
      <c r="Y228" s="6">
        <v>0</v>
      </c>
      <c r="Z228" s="6">
        <v>0</v>
      </c>
      <c r="AA228" s="6">
        <v>0</v>
      </c>
      <c r="AB228" s="6">
        <v>0</v>
      </c>
      <c r="AC228" s="6">
        <f t="shared" si="65"/>
        <v>0</v>
      </c>
      <c r="AD228" s="6">
        <f t="shared" si="66"/>
        <v>3846486</v>
      </c>
      <c r="AE228" s="6">
        <v>0</v>
      </c>
      <c r="AF228" s="6">
        <f t="shared" si="71"/>
        <v>3846486</v>
      </c>
      <c r="AG228" s="6">
        <v>0</v>
      </c>
      <c r="AH228" s="6">
        <f t="shared" si="71"/>
        <v>3846486</v>
      </c>
      <c r="AI228" s="6">
        <v>0</v>
      </c>
      <c r="AJ228" s="6">
        <v>0</v>
      </c>
      <c r="AK228" s="6">
        <v>0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f t="shared" si="68"/>
        <v>0</v>
      </c>
      <c r="AR228" s="6">
        <f t="shared" si="69"/>
        <v>3846486</v>
      </c>
    </row>
    <row r="229" spans="1:44" x14ac:dyDescent="0.25">
      <c r="A229" t="s">
        <v>190</v>
      </c>
      <c r="B229" s="6">
        <v>-16744732</v>
      </c>
      <c r="C229" s="6">
        <v>6697892.7999999998</v>
      </c>
      <c r="D229" s="6">
        <v>0</v>
      </c>
      <c r="E229" s="6">
        <f t="shared" si="57"/>
        <v>6697892.7999999998</v>
      </c>
      <c r="F229" s="6">
        <f t="shared" si="58"/>
        <v>-10046839.199999999</v>
      </c>
      <c r="G229" s="6">
        <v>0</v>
      </c>
      <c r="H229" s="6">
        <f t="shared" si="70"/>
        <v>-10046839.199999999</v>
      </c>
      <c r="I229" s="6">
        <v>0</v>
      </c>
      <c r="J229" s="6">
        <f t="shared" si="70"/>
        <v>-10046839.199999999</v>
      </c>
      <c r="K229" s="6">
        <v>0</v>
      </c>
      <c r="L229" s="6">
        <f t="shared" si="70"/>
        <v>-10046839.199999999</v>
      </c>
      <c r="M229" s="6">
        <v>0</v>
      </c>
      <c r="N229" s="6">
        <f t="shared" si="70"/>
        <v>-10046839.199999999</v>
      </c>
      <c r="O229" s="6">
        <v>0</v>
      </c>
      <c r="P229" s="6">
        <v>0</v>
      </c>
      <c r="Q229" s="6">
        <f t="shared" si="60"/>
        <v>0</v>
      </c>
      <c r="R229" s="6">
        <f t="shared" si="61"/>
        <v>-10046839.199999999</v>
      </c>
      <c r="S229" s="6">
        <v>0</v>
      </c>
      <c r="T229" s="6">
        <v>0</v>
      </c>
      <c r="U229" s="6">
        <f t="shared" si="62"/>
        <v>0</v>
      </c>
      <c r="V229" s="6">
        <f t="shared" si="63"/>
        <v>-10046839.199999999</v>
      </c>
      <c r="W229" s="6">
        <v>0</v>
      </c>
      <c r="X229" s="6">
        <f t="shared" si="64"/>
        <v>-10046839.199999999</v>
      </c>
      <c r="Y229" s="6">
        <v>0</v>
      </c>
      <c r="Z229" s="6">
        <v>0</v>
      </c>
      <c r="AA229" s="6">
        <v>0</v>
      </c>
      <c r="AB229" s="6">
        <v>0</v>
      </c>
      <c r="AC229" s="6">
        <f t="shared" si="65"/>
        <v>0</v>
      </c>
      <c r="AD229" s="6">
        <f t="shared" si="66"/>
        <v>-10046839.199999999</v>
      </c>
      <c r="AE229" s="6">
        <v>0</v>
      </c>
      <c r="AF229" s="6">
        <f t="shared" si="71"/>
        <v>-10046839.199999999</v>
      </c>
      <c r="AG229" s="6">
        <v>0</v>
      </c>
      <c r="AH229" s="6">
        <f t="shared" si="71"/>
        <v>-10046839.199999999</v>
      </c>
      <c r="AI229" s="6">
        <v>0</v>
      </c>
      <c r="AJ229" s="6">
        <v>0</v>
      </c>
      <c r="AK229" s="6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f t="shared" si="68"/>
        <v>0</v>
      </c>
      <c r="AR229" s="6">
        <f t="shared" si="69"/>
        <v>-10046839.199999999</v>
      </c>
    </row>
    <row r="230" spans="1:44" x14ac:dyDescent="0.25">
      <c r="A230" t="s">
        <v>156</v>
      </c>
      <c r="B230" s="6">
        <v>-0.01</v>
      </c>
      <c r="C230" s="6">
        <v>0</v>
      </c>
      <c r="D230" s="6">
        <v>0</v>
      </c>
      <c r="E230" s="6">
        <f t="shared" si="57"/>
        <v>0</v>
      </c>
      <c r="F230" s="6">
        <f t="shared" si="58"/>
        <v>-0.01</v>
      </c>
      <c r="G230" s="6">
        <v>0</v>
      </c>
      <c r="H230" s="6">
        <f t="shared" si="70"/>
        <v>-0.01</v>
      </c>
      <c r="I230" s="6">
        <v>0</v>
      </c>
      <c r="J230" s="6">
        <f t="shared" si="70"/>
        <v>-0.01</v>
      </c>
      <c r="K230" s="6">
        <v>0</v>
      </c>
      <c r="L230" s="6">
        <f t="shared" si="70"/>
        <v>-0.01</v>
      </c>
      <c r="M230" s="6">
        <v>0</v>
      </c>
      <c r="N230" s="6">
        <f t="shared" si="70"/>
        <v>-0.01</v>
      </c>
      <c r="O230" s="6">
        <v>0</v>
      </c>
      <c r="P230" s="6">
        <v>0</v>
      </c>
      <c r="Q230" s="6">
        <f t="shared" si="60"/>
        <v>0</v>
      </c>
      <c r="R230" s="6">
        <f t="shared" si="61"/>
        <v>-0.01</v>
      </c>
      <c r="S230" s="6">
        <v>0</v>
      </c>
      <c r="T230" s="6">
        <v>0</v>
      </c>
      <c r="U230" s="6">
        <f t="shared" si="62"/>
        <v>0</v>
      </c>
      <c r="V230" s="6">
        <f t="shared" si="63"/>
        <v>-0.01</v>
      </c>
      <c r="W230" s="6">
        <v>0</v>
      </c>
      <c r="X230" s="6">
        <f t="shared" si="64"/>
        <v>-0.01</v>
      </c>
      <c r="Y230" s="6">
        <v>0</v>
      </c>
      <c r="Z230" s="6">
        <v>0</v>
      </c>
      <c r="AA230" s="6">
        <v>0</v>
      </c>
      <c r="AB230" s="6">
        <v>0</v>
      </c>
      <c r="AC230" s="6">
        <f t="shared" si="65"/>
        <v>0</v>
      </c>
      <c r="AD230" s="6">
        <f t="shared" si="66"/>
        <v>-0.01</v>
      </c>
      <c r="AE230" s="6">
        <v>0</v>
      </c>
      <c r="AF230" s="6">
        <f t="shared" si="71"/>
        <v>-0.01</v>
      </c>
      <c r="AG230" s="6">
        <v>0</v>
      </c>
      <c r="AH230" s="6">
        <f t="shared" si="71"/>
        <v>-0.01</v>
      </c>
      <c r="AI230" s="6">
        <v>0</v>
      </c>
      <c r="AJ230" s="6">
        <v>-0.01</v>
      </c>
      <c r="AK230" s="6">
        <v>0</v>
      </c>
      <c r="AL230" s="6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f t="shared" si="68"/>
        <v>-0.01</v>
      </c>
      <c r="AR230" s="6">
        <f t="shared" si="69"/>
        <v>-0.02</v>
      </c>
    </row>
    <row r="231" spans="1:44" x14ac:dyDescent="0.25">
      <c r="A231" t="s">
        <v>191</v>
      </c>
      <c r="B231" s="6">
        <v>37012346.210000001</v>
      </c>
      <c r="C231" s="6">
        <v>-14804938.49</v>
      </c>
      <c r="D231" s="6">
        <v>122640</v>
      </c>
      <c r="E231" s="6">
        <f t="shared" si="57"/>
        <v>-14682298.49</v>
      </c>
      <c r="F231" s="6">
        <f t="shared" si="58"/>
        <v>22330047.719999999</v>
      </c>
      <c r="G231" s="6">
        <v>122640</v>
      </c>
      <c r="H231" s="6">
        <f t="shared" si="70"/>
        <v>22452687.719999999</v>
      </c>
      <c r="I231" s="6">
        <v>94920</v>
      </c>
      <c r="J231" s="6">
        <f t="shared" si="70"/>
        <v>22547607.719999999</v>
      </c>
      <c r="K231" s="6">
        <v>113400</v>
      </c>
      <c r="L231" s="6">
        <f t="shared" si="70"/>
        <v>22661007.719999999</v>
      </c>
      <c r="M231" s="6">
        <v>113400</v>
      </c>
      <c r="N231" s="6">
        <f t="shared" si="70"/>
        <v>22774407.719999999</v>
      </c>
      <c r="O231" s="6">
        <v>0</v>
      </c>
      <c r="P231" s="6">
        <v>113400</v>
      </c>
      <c r="Q231" s="6">
        <f t="shared" si="60"/>
        <v>113400</v>
      </c>
      <c r="R231" s="6">
        <f t="shared" si="61"/>
        <v>22887807.719999999</v>
      </c>
      <c r="S231" s="6">
        <v>0</v>
      </c>
      <c r="T231" s="6">
        <v>113400</v>
      </c>
      <c r="U231" s="6">
        <f t="shared" si="62"/>
        <v>113400</v>
      </c>
      <c r="V231" s="6">
        <f t="shared" si="63"/>
        <v>23001207.719999999</v>
      </c>
      <c r="W231" s="6">
        <v>113400</v>
      </c>
      <c r="X231" s="6">
        <f t="shared" si="64"/>
        <v>23114607.719999999</v>
      </c>
      <c r="Y231" s="6">
        <v>0</v>
      </c>
      <c r="Z231" s="6">
        <v>0</v>
      </c>
      <c r="AA231" s="6">
        <v>0</v>
      </c>
      <c r="AB231" s="6">
        <v>113400</v>
      </c>
      <c r="AC231" s="6">
        <f t="shared" si="65"/>
        <v>113400</v>
      </c>
      <c r="AD231" s="6">
        <f t="shared" si="66"/>
        <v>23228007.719999999</v>
      </c>
      <c r="AE231" s="6">
        <v>113400</v>
      </c>
      <c r="AF231" s="6">
        <f t="shared" si="71"/>
        <v>23341407.719999999</v>
      </c>
      <c r="AG231" s="6">
        <v>113400</v>
      </c>
      <c r="AH231" s="6">
        <f t="shared" si="71"/>
        <v>23454807.719999999</v>
      </c>
      <c r="AI231" s="6">
        <v>0</v>
      </c>
      <c r="AJ231" s="6">
        <v>1551141.55</v>
      </c>
      <c r="AK231" s="6">
        <v>1892941.75</v>
      </c>
      <c r="AL231" s="6">
        <v>0</v>
      </c>
      <c r="AM231" s="6">
        <v>0</v>
      </c>
      <c r="AN231" s="6">
        <v>-1377633.32</v>
      </c>
      <c r="AO231" s="6">
        <v>631260</v>
      </c>
      <c r="AP231" s="6">
        <v>0</v>
      </c>
      <c r="AQ231" s="6">
        <f t="shared" si="68"/>
        <v>2697709.9799999995</v>
      </c>
      <c r="AR231" s="6">
        <f t="shared" si="69"/>
        <v>26152517.699999999</v>
      </c>
    </row>
    <row r="232" spans="1:44" x14ac:dyDescent="0.25">
      <c r="A232" t="s">
        <v>163</v>
      </c>
      <c r="B232" s="6">
        <v>-0.01</v>
      </c>
      <c r="C232" s="6">
        <v>0</v>
      </c>
      <c r="D232" s="6">
        <v>0</v>
      </c>
      <c r="E232" s="6">
        <f t="shared" si="57"/>
        <v>0</v>
      </c>
      <c r="F232" s="6">
        <f t="shared" si="58"/>
        <v>-0.01</v>
      </c>
      <c r="G232" s="6">
        <v>0.01</v>
      </c>
      <c r="H232" s="6">
        <f t="shared" si="70"/>
        <v>0</v>
      </c>
      <c r="I232" s="6">
        <v>0</v>
      </c>
      <c r="J232" s="6">
        <f t="shared" si="70"/>
        <v>0</v>
      </c>
      <c r="K232" s="6">
        <v>-0.01</v>
      </c>
      <c r="L232" s="6">
        <f t="shared" si="70"/>
        <v>-0.01</v>
      </c>
      <c r="M232" s="6">
        <v>0</v>
      </c>
      <c r="N232" s="6">
        <f t="shared" si="70"/>
        <v>-0.01</v>
      </c>
      <c r="O232" s="6">
        <v>0</v>
      </c>
      <c r="P232" s="6">
        <v>0.01</v>
      </c>
      <c r="Q232" s="6">
        <f t="shared" si="60"/>
        <v>0.01</v>
      </c>
      <c r="R232" s="6">
        <f t="shared" si="61"/>
        <v>0</v>
      </c>
      <c r="S232" s="6">
        <v>0.01</v>
      </c>
      <c r="T232" s="6">
        <v>-0.02</v>
      </c>
      <c r="U232" s="6">
        <f t="shared" si="62"/>
        <v>-0.01</v>
      </c>
      <c r="V232" s="6">
        <f t="shared" si="63"/>
        <v>-0.01</v>
      </c>
      <c r="W232" s="6">
        <v>0</v>
      </c>
      <c r="X232" s="6">
        <f t="shared" si="64"/>
        <v>-0.01</v>
      </c>
      <c r="Y232" s="6">
        <v>-0.01</v>
      </c>
      <c r="Z232" s="6">
        <v>0</v>
      </c>
      <c r="AA232" s="6">
        <v>0</v>
      </c>
      <c r="AB232" s="6">
        <v>0.01</v>
      </c>
      <c r="AC232" s="6">
        <f t="shared" si="65"/>
        <v>0</v>
      </c>
      <c r="AD232" s="6">
        <f t="shared" si="66"/>
        <v>-0.01</v>
      </c>
      <c r="AE232" s="6">
        <v>0</v>
      </c>
      <c r="AF232" s="6">
        <f t="shared" si="71"/>
        <v>-0.01</v>
      </c>
      <c r="AG232" s="6">
        <v>0.01</v>
      </c>
      <c r="AH232" s="6">
        <f t="shared" si="71"/>
        <v>0</v>
      </c>
      <c r="AI232" s="6">
        <v>0.01</v>
      </c>
      <c r="AJ232" s="6">
        <v>0</v>
      </c>
      <c r="AK232" s="6">
        <v>0</v>
      </c>
      <c r="AL232" s="6">
        <v>0</v>
      </c>
      <c r="AM232" s="6">
        <v>0</v>
      </c>
      <c r="AN232" s="6">
        <v>0</v>
      </c>
      <c r="AO232" s="6">
        <v>-0.02</v>
      </c>
      <c r="AP232" s="6">
        <v>0</v>
      </c>
      <c r="AQ232" s="6">
        <f t="shared" si="68"/>
        <v>-0.01</v>
      </c>
      <c r="AR232" s="6">
        <f t="shared" si="69"/>
        <v>-0.01</v>
      </c>
    </row>
    <row r="233" spans="1:44" x14ac:dyDescent="0.25">
      <c r="A233" t="s">
        <v>192</v>
      </c>
      <c r="B233" s="6">
        <v>850822.92</v>
      </c>
      <c r="C233" s="6">
        <v>-340329.16</v>
      </c>
      <c r="D233" s="6">
        <v>0</v>
      </c>
      <c r="E233" s="6">
        <f t="shared" si="57"/>
        <v>-340329.16</v>
      </c>
      <c r="F233" s="6">
        <f t="shared" si="58"/>
        <v>510493.76000000007</v>
      </c>
      <c r="G233" s="6">
        <v>0</v>
      </c>
      <c r="H233" s="6">
        <f t="shared" si="70"/>
        <v>510493.76000000007</v>
      </c>
      <c r="I233" s="6">
        <v>0</v>
      </c>
      <c r="J233" s="6">
        <f t="shared" si="70"/>
        <v>510493.76000000007</v>
      </c>
      <c r="K233" s="6">
        <v>0</v>
      </c>
      <c r="L233" s="6">
        <f t="shared" si="70"/>
        <v>510493.76000000007</v>
      </c>
      <c r="M233" s="6">
        <v>0</v>
      </c>
      <c r="N233" s="6">
        <f t="shared" si="70"/>
        <v>510493.76000000007</v>
      </c>
      <c r="O233" s="6">
        <v>0</v>
      </c>
      <c r="P233" s="6">
        <v>0</v>
      </c>
      <c r="Q233" s="6">
        <f t="shared" si="60"/>
        <v>0</v>
      </c>
      <c r="R233" s="6">
        <f t="shared" si="61"/>
        <v>510493.76000000007</v>
      </c>
      <c r="S233" s="6">
        <v>0</v>
      </c>
      <c r="T233" s="6">
        <v>0</v>
      </c>
      <c r="U233" s="6">
        <f t="shared" si="62"/>
        <v>0</v>
      </c>
      <c r="V233" s="6">
        <f t="shared" si="63"/>
        <v>510493.76000000007</v>
      </c>
      <c r="W233" s="6">
        <v>0</v>
      </c>
      <c r="X233" s="6">
        <f t="shared" si="64"/>
        <v>510493.76000000007</v>
      </c>
      <c r="Y233" s="6">
        <v>0</v>
      </c>
      <c r="Z233" s="6">
        <v>0</v>
      </c>
      <c r="AA233" s="6">
        <v>0</v>
      </c>
      <c r="AB233" s="6">
        <v>0</v>
      </c>
      <c r="AC233" s="6">
        <f t="shared" si="65"/>
        <v>0</v>
      </c>
      <c r="AD233" s="6">
        <f t="shared" si="66"/>
        <v>510493.76000000007</v>
      </c>
      <c r="AE233" s="6">
        <v>0</v>
      </c>
      <c r="AF233" s="6">
        <f t="shared" si="71"/>
        <v>510493.76000000007</v>
      </c>
      <c r="AG233" s="6">
        <v>0</v>
      </c>
      <c r="AH233" s="6">
        <f t="shared" si="71"/>
        <v>510493.76000000007</v>
      </c>
      <c r="AI233" s="6">
        <v>0</v>
      </c>
      <c r="AJ233" s="6">
        <v>0</v>
      </c>
      <c r="AK233" s="6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f t="shared" si="68"/>
        <v>0</v>
      </c>
      <c r="AR233" s="6">
        <f t="shared" si="69"/>
        <v>510493.76000000007</v>
      </c>
    </row>
    <row r="234" spans="1:44" x14ac:dyDescent="0.25">
      <c r="A234" t="s">
        <v>167</v>
      </c>
      <c r="B234" s="6">
        <v>-0.01</v>
      </c>
      <c r="C234" s="6">
        <v>0</v>
      </c>
      <c r="D234" s="6">
        <v>0</v>
      </c>
      <c r="E234" s="6">
        <f t="shared" si="57"/>
        <v>0</v>
      </c>
      <c r="F234" s="6">
        <f t="shared" si="58"/>
        <v>-0.01</v>
      </c>
      <c r="G234" s="6">
        <v>0</v>
      </c>
      <c r="H234" s="6">
        <f t="shared" ref="H234:N249" si="72">F234+G234</f>
        <v>-0.01</v>
      </c>
      <c r="I234" s="6">
        <v>-0.01</v>
      </c>
      <c r="J234" s="6">
        <f t="shared" si="72"/>
        <v>-0.02</v>
      </c>
      <c r="K234" s="6">
        <v>0.01</v>
      </c>
      <c r="L234" s="6">
        <f t="shared" si="72"/>
        <v>-0.01</v>
      </c>
      <c r="M234" s="6">
        <v>-0.01</v>
      </c>
      <c r="N234" s="6">
        <f t="shared" si="72"/>
        <v>-0.02</v>
      </c>
      <c r="O234" s="6">
        <v>-0.01</v>
      </c>
      <c r="P234" s="6">
        <v>0.02</v>
      </c>
      <c r="Q234" s="6">
        <f t="shared" si="60"/>
        <v>0.01</v>
      </c>
      <c r="R234" s="6">
        <f t="shared" si="61"/>
        <v>-0.01</v>
      </c>
      <c r="S234" s="6">
        <v>0.01</v>
      </c>
      <c r="T234" s="6">
        <v>-0.01</v>
      </c>
      <c r="U234" s="6">
        <f t="shared" si="62"/>
        <v>0</v>
      </c>
      <c r="V234" s="6">
        <f t="shared" si="63"/>
        <v>-0.01</v>
      </c>
      <c r="W234" s="6">
        <v>-0.01</v>
      </c>
      <c r="X234" s="6">
        <f t="shared" si="64"/>
        <v>-0.02</v>
      </c>
      <c r="Y234" s="6">
        <v>-0.01</v>
      </c>
      <c r="Z234" s="6">
        <v>0</v>
      </c>
      <c r="AA234" s="6">
        <v>0</v>
      </c>
      <c r="AB234" s="6">
        <v>0.02</v>
      </c>
      <c r="AC234" s="6">
        <f t="shared" si="65"/>
        <v>0.01</v>
      </c>
      <c r="AD234" s="6">
        <f t="shared" si="66"/>
        <v>-0.01</v>
      </c>
      <c r="AE234" s="6">
        <v>-0.01</v>
      </c>
      <c r="AF234" s="6">
        <f t="shared" ref="AF234:AH249" si="73">AD234+AE234</f>
        <v>-0.02</v>
      </c>
      <c r="AG234" s="6">
        <v>0</v>
      </c>
      <c r="AH234" s="6">
        <f t="shared" si="73"/>
        <v>-0.02</v>
      </c>
      <c r="AI234" s="6">
        <v>0</v>
      </c>
      <c r="AJ234" s="6">
        <v>0</v>
      </c>
      <c r="AK234" s="6">
        <v>0</v>
      </c>
      <c r="AL234" s="6">
        <v>0</v>
      </c>
      <c r="AM234" s="6">
        <v>0</v>
      </c>
      <c r="AN234" s="6">
        <v>0</v>
      </c>
      <c r="AO234" s="6">
        <v>0.01</v>
      </c>
      <c r="AP234" s="6">
        <v>0</v>
      </c>
      <c r="AQ234" s="6">
        <f t="shared" si="68"/>
        <v>0.01</v>
      </c>
      <c r="AR234" s="6">
        <f t="shared" si="69"/>
        <v>-0.01</v>
      </c>
    </row>
    <row r="235" spans="1:44" x14ac:dyDescent="0.25">
      <c r="A235" t="s">
        <v>193</v>
      </c>
      <c r="B235" s="6">
        <v>-100694313.44</v>
      </c>
      <c r="C235" s="6">
        <v>40277725.369999997</v>
      </c>
      <c r="D235" s="6">
        <v>-110691.85</v>
      </c>
      <c r="E235" s="6">
        <f t="shared" si="57"/>
        <v>40167033.519999996</v>
      </c>
      <c r="F235" s="6">
        <f t="shared" si="58"/>
        <v>-60527279.920000002</v>
      </c>
      <c r="G235" s="6">
        <v>-185319.87</v>
      </c>
      <c r="H235" s="6">
        <f t="shared" si="72"/>
        <v>-60712599.789999999</v>
      </c>
      <c r="I235" s="6">
        <v>-180243.20000000001</v>
      </c>
      <c r="J235" s="6">
        <f t="shared" si="72"/>
        <v>-60892842.990000002</v>
      </c>
      <c r="K235" s="6">
        <v>-90090.79</v>
      </c>
      <c r="L235" s="6">
        <f t="shared" si="72"/>
        <v>-60982933.780000001</v>
      </c>
      <c r="M235" s="6">
        <v>-75347.83</v>
      </c>
      <c r="N235" s="6">
        <f t="shared" si="72"/>
        <v>-61058281.609999999</v>
      </c>
      <c r="O235" s="6">
        <v>0.03</v>
      </c>
      <c r="P235" s="6">
        <v>-28864.67</v>
      </c>
      <c r="Q235" s="6">
        <f t="shared" si="60"/>
        <v>-28864.639999999999</v>
      </c>
      <c r="R235" s="6">
        <f t="shared" si="61"/>
        <v>-61087146.25</v>
      </c>
      <c r="S235" s="6">
        <v>-0.02</v>
      </c>
      <c r="T235" s="6">
        <v>-36819.57</v>
      </c>
      <c r="U235" s="6">
        <f t="shared" si="62"/>
        <v>-36819.589999999997</v>
      </c>
      <c r="V235" s="6">
        <f t="shared" si="63"/>
        <v>-61123965.840000004</v>
      </c>
      <c r="W235" s="6">
        <v>-65573.89</v>
      </c>
      <c r="X235" s="6">
        <f t="shared" si="64"/>
        <v>-61189539.730000004</v>
      </c>
      <c r="Y235" s="6">
        <v>0</v>
      </c>
      <c r="Z235" s="6">
        <v>0</v>
      </c>
      <c r="AA235" s="6">
        <v>0</v>
      </c>
      <c r="AB235" s="6">
        <v>-34112.300000000003</v>
      </c>
      <c r="AC235" s="6">
        <f t="shared" si="65"/>
        <v>-34112.300000000003</v>
      </c>
      <c r="AD235" s="6">
        <f t="shared" si="66"/>
        <v>-61223652.030000001</v>
      </c>
      <c r="AE235" s="6">
        <v>-143304.16</v>
      </c>
      <c r="AF235" s="6">
        <f t="shared" si="73"/>
        <v>-61366956.189999998</v>
      </c>
      <c r="AG235" s="6">
        <v>-166246.07999999999</v>
      </c>
      <c r="AH235" s="6">
        <f t="shared" si="73"/>
        <v>-61533202.269999996</v>
      </c>
      <c r="AI235" s="6">
        <v>0.01</v>
      </c>
      <c r="AJ235" s="6">
        <v>0</v>
      </c>
      <c r="AK235" s="6">
        <v>0</v>
      </c>
      <c r="AL235" s="6">
        <v>0</v>
      </c>
      <c r="AM235" s="6">
        <v>0</v>
      </c>
      <c r="AN235" s="6">
        <v>0</v>
      </c>
      <c r="AO235" s="6">
        <v>-134466.54999999999</v>
      </c>
      <c r="AP235" s="6">
        <v>0</v>
      </c>
      <c r="AQ235" s="6">
        <f t="shared" si="68"/>
        <v>-134466.53999999998</v>
      </c>
      <c r="AR235" s="6">
        <f t="shared" si="69"/>
        <v>-61667668.809999995</v>
      </c>
    </row>
    <row r="236" spans="1:44" x14ac:dyDescent="0.25">
      <c r="A236" t="s">
        <v>168</v>
      </c>
      <c r="B236" s="6">
        <v>-7.0000000000000007E-2</v>
      </c>
      <c r="C236" s="6">
        <v>0</v>
      </c>
      <c r="D236" s="6">
        <v>0</v>
      </c>
      <c r="E236" s="6">
        <f t="shared" si="57"/>
        <v>0</v>
      </c>
      <c r="F236" s="6">
        <f t="shared" si="58"/>
        <v>-7.0000000000000007E-2</v>
      </c>
      <c r="G236" s="6">
        <v>0.01</v>
      </c>
      <c r="H236" s="6">
        <f t="shared" si="72"/>
        <v>-6.0000000000000005E-2</v>
      </c>
      <c r="I236" s="6">
        <v>-0.01</v>
      </c>
      <c r="J236" s="6">
        <f t="shared" si="72"/>
        <v>-7.0000000000000007E-2</v>
      </c>
      <c r="K236" s="6">
        <v>0.01</v>
      </c>
      <c r="L236" s="6">
        <f t="shared" si="72"/>
        <v>-6.0000000000000005E-2</v>
      </c>
      <c r="M236" s="6">
        <v>-0.01</v>
      </c>
      <c r="N236" s="6">
        <f t="shared" si="72"/>
        <v>-7.0000000000000007E-2</v>
      </c>
      <c r="O236" s="6">
        <v>0</v>
      </c>
      <c r="P236" s="6">
        <v>-0.01</v>
      </c>
      <c r="Q236" s="6">
        <f t="shared" si="60"/>
        <v>-0.01</v>
      </c>
      <c r="R236" s="6">
        <f t="shared" si="61"/>
        <v>-0.08</v>
      </c>
      <c r="S236" s="6">
        <v>-0.01</v>
      </c>
      <c r="T236" s="6">
        <v>0.01</v>
      </c>
      <c r="U236" s="6">
        <f t="shared" si="62"/>
        <v>0</v>
      </c>
      <c r="V236" s="6">
        <f t="shared" si="63"/>
        <v>-0.08</v>
      </c>
      <c r="W236" s="6">
        <v>0</v>
      </c>
      <c r="X236" s="6">
        <f t="shared" si="64"/>
        <v>-0.08</v>
      </c>
      <c r="Y236" s="6">
        <v>0</v>
      </c>
      <c r="Z236" s="6">
        <v>0</v>
      </c>
      <c r="AA236" s="6">
        <v>0</v>
      </c>
      <c r="AB236" s="6">
        <v>0.02</v>
      </c>
      <c r="AC236" s="6">
        <f t="shared" si="65"/>
        <v>0.02</v>
      </c>
      <c r="AD236" s="6">
        <f t="shared" si="66"/>
        <v>-0.06</v>
      </c>
      <c r="AE236" s="6">
        <v>0</v>
      </c>
      <c r="AF236" s="6">
        <f t="shared" si="73"/>
        <v>-0.06</v>
      </c>
      <c r="AG236" s="6">
        <v>-0.02</v>
      </c>
      <c r="AH236" s="6">
        <f t="shared" si="73"/>
        <v>-0.08</v>
      </c>
      <c r="AI236" s="6">
        <v>0.01</v>
      </c>
      <c r="AJ236" s="6">
        <v>-0.01</v>
      </c>
      <c r="AK236" s="6">
        <v>0</v>
      </c>
      <c r="AL236" s="6">
        <v>0</v>
      </c>
      <c r="AM236" s="6">
        <v>0</v>
      </c>
      <c r="AN236" s="6">
        <v>0</v>
      </c>
      <c r="AO236" s="6">
        <v>0.01</v>
      </c>
      <c r="AP236" s="6">
        <v>0</v>
      </c>
      <c r="AQ236" s="6">
        <f t="shared" si="68"/>
        <v>0.01</v>
      </c>
      <c r="AR236" s="6">
        <f t="shared" si="69"/>
        <v>-7.0000000000000007E-2</v>
      </c>
    </row>
    <row r="237" spans="1:44" x14ac:dyDescent="0.25">
      <c r="A237" t="s">
        <v>169</v>
      </c>
      <c r="B237" s="6">
        <v>0</v>
      </c>
      <c r="C237" s="6">
        <v>0</v>
      </c>
      <c r="D237" s="6">
        <v>0</v>
      </c>
      <c r="E237" s="6">
        <f t="shared" si="57"/>
        <v>0</v>
      </c>
      <c r="F237" s="6">
        <f t="shared" si="58"/>
        <v>0</v>
      </c>
      <c r="G237" s="6">
        <v>-0.01</v>
      </c>
      <c r="H237" s="6">
        <f t="shared" si="72"/>
        <v>-0.01</v>
      </c>
      <c r="I237" s="6">
        <v>0</v>
      </c>
      <c r="J237" s="6">
        <f t="shared" si="72"/>
        <v>-0.01</v>
      </c>
      <c r="K237" s="6">
        <v>0.01</v>
      </c>
      <c r="L237" s="6">
        <f t="shared" si="72"/>
        <v>0</v>
      </c>
      <c r="M237" s="6">
        <v>0</v>
      </c>
      <c r="N237" s="6">
        <f t="shared" si="72"/>
        <v>0</v>
      </c>
      <c r="O237" s="6">
        <v>0</v>
      </c>
      <c r="P237" s="6">
        <v>-0.01</v>
      </c>
      <c r="Q237" s="6">
        <f t="shared" si="60"/>
        <v>-0.01</v>
      </c>
      <c r="R237" s="6">
        <f t="shared" si="61"/>
        <v>-0.01</v>
      </c>
      <c r="S237" s="6">
        <v>-0.01</v>
      </c>
      <c r="T237" s="6">
        <v>0.01</v>
      </c>
      <c r="U237" s="6">
        <f t="shared" si="62"/>
        <v>0</v>
      </c>
      <c r="V237" s="6">
        <f t="shared" si="63"/>
        <v>-0.01</v>
      </c>
      <c r="W237" s="6">
        <v>0</v>
      </c>
      <c r="X237" s="6">
        <f t="shared" si="64"/>
        <v>-0.01</v>
      </c>
      <c r="Y237" s="6">
        <v>0</v>
      </c>
      <c r="Z237" s="6">
        <v>0</v>
      </c>
      <c r="AA237" s="6">
        <v>0</v>
      </c>
      <c r="AB237" s="6">
        <v>0.02</v>
      </c>
      <c r="AC237" s="6">
        <f t="shared" si="65"/>
        <v>0.02</v>
      </c>
      <c r="AD237" s="6">
        <f t="shared" si="66"/>
        <v>0.01</v>
      </c>
      <c r="AE237" s="6">
        <v>0</v>
      </c>
      <c r="AF237" s="6">
        <f t="shared" si="73"/>
        <v>0.01</v>
      </c>
      <c r="AG237" s="6">
        <v>-0.02</v>
      </c>
      <c r="AH237" s="6">
        <f t="shared" si="73"/>
        <v>-0.01</v>
      </c>
      <c r="AI237" s="6">
        <v>0</v>
      </c>
      <c r="AJ237" s="6">
        <v>0</v>
      </c>
      <c r="AK237" s="6">
        <v>0</v>
      </c>
      <c r="AL237" s="6">
        <v>0</v>
      </c>
      <c r="AM237" s="6">
        <v>0</v>
      </c>
      <c r="AN237" s="6">
        <v>0</v>
      </c>
      <c r="AO237" s="6">
        <v>0.01</v>
      </c>
      <c r="AP237" s="6">
        <v>0</v>
      </c>
      <c r="AQ237" s="6">
        <f t="shared" si="68"/>
        <v>0.01</v>
      </c>
      <c r="AR237" s="6">
        <f t="shared" si="69"/>
        <v>0</v>
      </c>
    </row>
    <row r="238" spans="1:44" x14ac:dyDescent="0.25">
      <c r="A238" t="s">
        <v>35</v>
      </c>
      <c r="B238" s="6">
        <v>0.01</v>
      </c>
      <c r="C238" s="6">
        <v>0</v>
      </c>
      <c r="D238" s="6">
        <v>-0.01</v>
      </c>
      <c r="E238" s="6">
        <f t="shared" si="57"/>
        <v>-0.01</v>
      </c>
      <c r="F238" s="6">
        <f t="shared" si="58"/>
        <v>0</v>
      </c>
      <c r="G238" s="6">
        <v>0.01</v>
      </c>
      <c r="H238" s="6">
        <f t="shared" si="72"/>
        <v>0.01</v>
      </c>
      <c r="I238" s="6">
        <v>-0.01</v>
      </c>
      <c r="J238" s="6">
        <f t="shared" si="72"/>
        <v>0</v>
      </c>
      <c r="K238" s="6">
        <v>0.01</v>
      </c>
      <c r="L238" s="6">
        <f t="shared" si="72"/>
        <v>0.01</v>
      </c>
      <c r="M238" s="6">
        <v>0</v>
      </c>
      <c r="N238" s="6">
        <f t="shared" si="72"/>
        <v>0.01</v>
      </c>
      <c r="O238" s="6">
        <v>0</v>
      </c>
      <c r="P238" s="6">
        <v>-0.01</v>
      </c>
      <c r="Q238" s="6">
        <f t="shared" si="60"/>
        <v>-0.01</v>
      </c>
      <c r="R238" s="6">
        <f t="shared" si="61"/>
        <v>0</v>
      </c>
      <c r="S238" s="6">
        <v>-0.01</v>
      </c>
      <c r="T238" s="6">
        <v>0.01</v>
      </c>
      <c r="U238" s="6">
        <f t="shared" si="62"/>
        <v>0</v>
      </c>
      <c r="V238" s="6">
        <f t="shared" si="63"/>
        <v>0</v>
      </c>
      <c r="W238" s="6">
        <v>0</v>
      </c>
      <c r="X238" s="6">
        <f t="shared" si="64"/>
        <v>0</v>
      </c>
      <c r="Y238" s="6">
        <v>0</v>
      </c>
      <c r="Z238" s="6">
        <v>0</v>
      </c>
      <c r="AA238" s="6">
        <v>0</v>
      </c>
      <c r="AB238" s="6">
        <v>0</v>
      </c>
      <c r="AC238" s="6">
        <f t="shared" si="65"/>
        <v>0</v>
      </c>
      <c r="AD238" s="6">
        <f t="shared" si="66"/>
        <v>0</v>
      </c>
      <c r="AE238" s="6">
        <v>0</v>
      </c>
      <c r="AF238" s="6">
        <f t="shared" si="73"/>
        <v>0</v>
      </c>
      <c r="AG238" s="6">
        <v>0.01</v>
      </c>
      <c r="AH238" s="6">
        <f t="shared" si="73"/>
        <v>0.01</v>
      </c>
      <c r="AI238" s="6">
        <v>0.01</v>
      </c>
      <c r="AJ238" s="6">
        <v>0</v>
      </c>
      <c r="AK238" s="6">
        <v>0</v>
      </c>
      <c r="AL238" s="6">
        <v>0</v>
      </c>
      <c r="AM238" s="6">
        <v>0</v>
      </c>
      <c r="AN238" s="6">
        <v>0</v>
      </c>
      <c r="AO238" s="6">
        <v>-0.01</v>
      </c>
      <c r="AP238" s="6">
        <v>0</v>
      </c>
      <c r="AQ238" s="6">
        <f t="shared" si="68"/>
        <v>0</v>
      </c>
      <c r="AR238" s="6">
        <f t="shared" si="69"/>
        <v>0.01</v>
      </c>
    </row>
    <row r="239" spans="1:44" x14ac:dyDescent="0.25">
      <c r="A239" t="s">
        <v>36</v>
      </c>
      <c r="B239" s="6">
        <v>0.01</v>
      </c>
      <c r="C239" s="6">
        <v>0</v>
      </c>
      <c r="D239" s="6">
        <v>0</v>
      </c>
      <c r="E239" s="6">
        <f t="shared" si="57"/>
        <v>0</v>
      </c>
      <c r="F239" s="6">
        <f t="shared" si="58"/>
        <v>0.01</v>
      </c>
      <c r="G239" s="6">
        <v>-0.01</v>
      </c>
      <c r="H239" s="6">
        <f t="shared" si="72"/>
        <v>0</v>
      </c>
      <c r="I239" s="6">
        <v>0.01</v>
      </c>
      <c r="J239" s="6">
        <f t="shared" si="72"/>
        <v>0.01</v>
      </c>
      <c r="K239" s="6">
        <v>0</v>
      </c>
      <c r="L239" s="6">
        <f t="shared" si="72"/>
        <v>0.01</v>
      </c>
      <c r="M239" s="6">
        <v>0</v>
      </c>
      <c r="N239" s="6">
        <f t="shared" si="72"/>
        <v>0.01</v>
      </c>
      <c r="O239" s="6">
        <v>0</v>
      </c>
      <c r="P239" s="6">
        <v>0</v>
      </c>
      <c r="Q239" s="6">
        <f t="shared" si="60"/>
        <v>0</v>
      </c>
      <c r="R239" s="6">
        <f t="shared" si="61"/>
        <v>0.01</v>
      </c>
      <c r="S239" s="6">
        <v>0</v>
      </c>
      <c r="T239" s="6">
        <v>0</v>
      </c>
      <c r="U239" s="6">
        <f t="shared" si="62"/>
        <v>0</v>
      </c>
      <c r="V239" s="6">
        <f t="shared" si="63"/>
        <v>0.01</v>
      </c>
      <c r="W239" s="6">
        <v>0</v>
      </c>
      <c r="X239" s="6">
        <f t="shared" si="64"/>
        <v>0.01</v>
      </c>
      <c r="Y239" s="6">
        <v>0</v>
      </c>
      <c r="Z239" s="6">
        <v>0</v>
      </c>
      <c r="AA239" s="6">
        <v>0</v>
      </c>
      <c r="AB239" s="6">
        <v>0</v>
      </c>
      <c r="AC239" s="6">
        <f t="shared" si="65"/>
        <v>0</v>
      </c>
      <c r="AD239" s="6">
        <f t="shared" si="66"/>
        <v>0.01</v>
      </c>
      <c r="AE239" s="6">
        <v>0</v>
      </c>
      <c r="AF239" s="6">
        <f t="shared" si="73"/>
        <v>0.01</v>
      </c>
      <c r="AG239" s="6">
        <v>0</v>
      </c>
      <c r="AH239" s="6">
        <f t="shared" si="73"/>
        <v>0.01</v>
      </c>
      <c r="AI239" s="6">
        <v>0</v>
      </c>
      <c r="AJ239" s="6">
        <v>0</v>
      </c>
      <c r="AK239" s="6">
        <v>0</v>
      </c>
      <c r="AL239" s="6">
        <v>0</v>
      </c>
      <c r="AM239" s="6">
        <v>0</v>
      </c>
      <c r="AN239" s="6">
        <v>0</v>
      </c>
      <c r="AO239" s="6">
        <v>0</v>
      </c>
      <c r="AP239" s="6">
        <v>0</v>
      </c>
      <c r="AQ239" s="6">
        <f t="shared" si="68"/>
        <v>0</v>
      </c>
      <c r="AR239" s="6">
        <f t="shared" si="69"/>
        <v>0.01</v>
      </c>
    </row>
    <row r="240" spans="1:44" x14ac:dyDescent="0.25">
      <c r="A240" t="s">
        <v>67</v>
      </c>
      <c r="B240" s="6">
        <v>-0.04</v>
      </c>
      <c r="C240" s="6">
        <v>0</v>
      </c>
      <c r="D240" s="6">
        <v>0</v>
      </c>
      <c r="E240" s="6">
        <f t="shared" si="57"/>
        <v>0</v>
      </c>
      <c r="F240" s="6">
        <f t="shared" si="58"/>
        <v>-0.04</v>
      </c>
      <c r="G240" s="6">
        <v>0</v>
      </c>
      <c r="H240" s="6">
        <f t="shared" si="72"/>
        <v>-0.04</v>
      </c>
      <c r="I240" s="6">
        <v>0</v>
      </c>
      <c r="J240" s="6">
        <f t="shared" si="72"/>
        <v>-0.04</v>
      </c>
      <c r="K240" s="6">
        <v>0</v>
      </c>
      <c r="L240" s="6">
        <f t="shared" si="72"/>
        <v>-0.04</v>
      </c>
      <c r="M240" s="6">
        <v>0</v>
      </c>
      <c r="N240" s="6">
        <f t="shared" si="72"/>
        <v>-0.04</v>
      </c>
      <c r="O240" s="6">
        <v>0</v>
      </c>
      <c r="P240" s="6">
        <v>0</v>
      </c>
      <c r="Q240" s="6">
        <f t="shared" si="60"/>
        <v>0</v>
      </c>
      <c r="R240" s="6">
        <f t="shared" si="61"/>
        <v>-0.04</v>
      </c>
      <c r="S240" s="6">
        <v>0</v>
      </c>
      <c r="T240" s="6">
        <v>0</v>
      </c>
      <c r="U240" s="6">
        <f t="shared" si="62"/>
        <v>0</v>
      </c>
      <c r="V240" s="6">
        <f t="shared" si="63"/>
        <v>-0.04</v>
      </c>
      <c r="W240" s="6">
        <v>0</v>
      </c>
      <c r="X240" s="6">
        <f t="shared" si="64"/>
        <v>-0.04</v>
      </c>
      <c r="Y240" s="6">
        <v>0</v>
      </c>
      <c r="Z240" s="6">
        <v>0</v>
      </c>
      <c r="AA240" s="6">
        <v>0</v>
      </c>
      <c r="AB240" s="6">
        <v>0</v>
      </c>
      <c r="AC240" s="6">
        <f t="shared" si="65"/>
        <v>0</v>
      </c>
      <c r="AD240" s="6">
        <f t="shared" si="66"/>
        <v>-0.04</v>
      </c>
      <c r="AE240" s="6">
        <v>0</v>
      </c>
      <c r="AF240" s="6">
        <f t="shared" si="73"/>
        <v>-0.04</v>
      </c>
      <c r="AG240" s="6">
        <v>0</v>
      </c>
      <c r="AH240" s="6">
        <f t="shared" si="73"/>
        <v>-0.04</v>
      </c>
      <c r="AI240" s="6">
        <v>0</v>
      </c>
      <c r="AJ240" s="6">
        <v>0</v>
      </c>
      <c r="AK240" s="6">
        <v>0</v>
      </c>
      <c r="AL240" s="6">
        <v>0</v>
      </c>
      <c r="AM240" s="6">
        <v>0</v>
      </c>
      <c r="AN240" s="6">
        <v>0</v>
      </c>
      <c r="AO240" s="6">
        <v>0</v>
      </c>
      <c r="AP240" s="6">
        <v>0</v>
      </c>
      <c r="AQ240" s="6">
        <f t="shared" si="68"/>
        <v>0</v>
      </c>
      <c r="AR240" s="6">
        <f t="shared" si="69"/>
        <v>-0.04</v>
      </c>
    </row>
    <row r="241" spans="1:44" x14ac:dyDescent="0.25">
      <c r="A241" t="s">
        <v>179</v>
      </c>
      <c r="B241" s="6">
        <v>0.13</v>
      </c>
      <c r="C241" s="6">
        <v>0</v>
      </c>
      <c r="D241" s="6">
        <v>0</v>
      </c>
      <c r="E241" s="6">
        <f t="shared" si="57"/>
        <v>0</v>
      </c>
      <c r="F241" s="6">
        <f t="shared" si="58"/>
        <v>0.13</v>
      </c>
      <c r="G241" s="6">
        <v>0</v>
      </c>
      <c r="H241" s="6">
        <f t="shared" si="72"/>
        <v>0.13</v>
      </c>
      <c r="I241" s="6">
        <v>0</v>
      </c>
      <c r="J241" s="6">
        <f t="shared" si="72"/>
        <v>0.13</v>
      </c>
      <c r="K241" s="6">
        <v>0</v>
      </c>
      <c r="L241" s="6">
        <f t="shared" si="72"/>
        <v>0.13</v>
      </c>
      <c r="M241" s="6">
        <v>0</v>
      </c>
      <c r="N241" s="6">
        <f t="shared" si="72"/>
        <v>0.13</v>
      </c>
      <c r="O241" s="6">
        <v>0</v>
      </c>
      <c r="P241" s="6">
        <v>0</v>
      </c>
      <c r="Q241" s="6">
        <f t="shared" si="60"/>
        <v>0</v>
      </c>
      <c r="R241" s="6">
        <f t="shared" si="61"/>
        <v>0.13</v>
      </c>
      <c r="S241" s="6">
        <v>0</v>
      </c>
      <c r="T241" s="6">
        <v>0</v>
      </c>
      <c r="U241" s="6">
        <f t="shared" si="62"/>
        <v>0</v>
      </c>
      <c r="V241" s="6">
        <f t="shared" si="63"/>
        <v>0.13</v>
      </c>
      <c r="W241" s="6">
        <v>0</v>
      </c>
      <c r="X241" s="6">
        <f t="shared" si="64"/>
        <v>0.13</v>
      </c>
      <c r="Y241" s="6">
        <v>0</v>
      </c>
      <c r="Z241" s="6">
        <v>0</v>
      </c>
      <c r="AA241" s="6">
        <v>0</v>
      </c>
      <c r="AB241" s="6">
        <v>0</v>
      </c>
      <c r="AC241" s="6">
        <f t="shared" si="65"/>
        <v>0</v>
      </c>
      <c r="AD241" s="6">
        <f t="shared" si="66"/>
        <v>0.13</v>
      </c>
      <c r="AE241" s="6">
        <v>0</v>
      </c>
      <c r="AF241" s="6">
        <f t="shared" si="73"/>
        <v>0.13</v>
      </c>
      <c r="AG241" s="6">
        <v>0</v>
      </c>
      <c r="AH241" s="6">
        <f t="shared" si="73"/>
        <v>0.13</v>
      </c>
      <c r="AI241" s="6">
        <v>0</v>
      </c>
      <c r="AJ241" s="6">
        <v>0</v>
      </c>
      <c r="AK241" s="6">
        <v>0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f t="shared" si="68"/>
        <v>0</v>
      </c>
      <c r="AR241" s="6">
        <f t="shared" si="69"/>
        <v>0.13</v>
      </c>
    </row>
    <row r="242" spans="1:44" x14ac:dyDescent="0.25">
      <c r="A242" t="s">
        <v>182</v>
      </c>
      <c r="B242" s="6">
        <v>-0.03</v>
      </c>
      <c r="C242" s="6">
        <v>0</v>
      </c>
      <c r="D242" s="6">
        <v>0</v>
      </c>
      <c r="E242" s="6">
        <f t="shared" si="57"/>
        <v>0</v>
      </c>
      <c r="F242" s="6">
        <f t="shared" si="58"/>
        <v>-0.03</v>
      </c>
      <c r="G242" s="6">
        <v>0</v>
      </c>
      <c r="H242" s="6">
        <f t="shared" si="72"/>
        <v>-0.03</v>
      </c>
      <c r="I242" s="6">
        <v>0.01</v>
      </c>
      <c r="J242" s="6">
        <f t="shared" si="72"/>
        <v>-1.9999999999999997E-2</v>
      </c>
      <c r="K242" s="6">
        <v>-0.03</v>
      </c>
      <c r="L242" s="6">
        <f t="shared" si="72"/>
        <v>-4.9999999999999996E-2</v>
      </c>
      <c r="M242" s="6">
        <v>0.02</v>
      </c>
      <c r="N242" s="6">
        <f t="shared" si="72"/>
        <v>-2.9999999999999995E-2</v>
      </c>
      <c r="O242" s="6">
        <v>0</v>
      </c>
      <c r="P242" s="6">
        <v>-0.01</v>
      </c>
      <c r="Q242" s="6">
        <f t="shared" si="60"/>
        <v>-0.01</v>
      </c>
      <c r="R242" s="6">
        <f t="shared" si="61"/>
        <v>-3.9999999999999994E-2</v>
      </c>
      <c r="S242" s="6">
        <v>-0.01</v>
      </c>
      <c r="T242" s="6">
        <v>0.01</v>
      </c>
      <c r="U242" s="6">
        <f t="shared" si="62"/>
        <v>0</v>
      </c>
      <c r="V242" s="6">
        <f t="shared" si="63"/>
        <v>-3.9999999999999994E-2</v>
      </c>
      <c r="W242" s="6">
        <v>0</v>
      </c>
      <c r="X242" s="6">
        <f t="shared" si="64"/>
        <v>-3.9999999999999994E-2</v>
      </c>
      <c r="Y242" s="6">
        <v>0</v>
      </c>
      <c r="Z242" s="6">
        <v>0</v>
      </c>
      <c r="AA242" s="6">
        <v>0</v>
      </c>
      <c r="AB242" s="6">
        <v>0.01</v>
      </c>
      <c r="AC242" s="6">
        <f t="shared" si="65"/>
        <v>0.01</v>
      </c>
      <c r="AD242" s="6">
        <f t="shared" si="66"/>
        <v>-2.9999999999999992E-2</v>
      </c>
      <c r="AE242" s="6">
        <v>0</v>
      </c>
      <c r="AF242" s="6">
        <f t="shared" si="73"/>
        <v>-2.9999999999999992E-2</v>
      </c>
      <c r="AG242" s="6">
        <v>-0.01</v>
      </c>
      <c r="AH242" s="6">
        <f t="shared" si="73"/>
        <v>-3.9999999999999994E-2</v>
      </c>
      <c r="AI242" s="6">
        <v>0</v>
      </c>
      <c r="AJ242" s="6">
        <v>0.01</v>
      </c>
      <c r="AK242" s="6">
        <v>0</v>
      </c>
      <c r="AL242" s="6">
        <v>0</v>
      </c>
      <c r="AM242" s="6">
        <v>0</v>
      </c>
      <c r="AN242" s="6">
        <v>0</v>
      </c>
      <c r="AO242" s="6">
        <v>0</v>
      </c>
      <c r="AP242" s="6">
        <v>0</v>
      </c>
      <c r="AQ242" s="6">
        <f t="shared" si="68"/>
        <v>0.01</v>
      </c>
      <c r="AR242" s="6">
        <f t="shared" si="69"/>
        <v>-2.9999999999999992E-2</v>
      </c>
    </row>
    <row r="243" spans="1:44" x14ac:dyDescent="0.25">
      <c r="A243" t="s">
        <v>194</v>
      </c>
      <c r="B243" s="6">
        <v>36760946.829999998</v>
      </c>
      <c r="C243" s="6">
        <v>-36760946.829999998</v>
      </c>
      <c r="D243" s="6">
        <v>0</v>
      </c>
      <c r="E243" s="6">
        <f t="shared" si="57"/>
        <v>-36760946.829999998</v>
      </c>
      <c r="F243" s="6">
        <f t="shared" si="58"/>
        <v>0</v>
      </c>
      <c r="G243" s="6">
        <v>0</v>
      </c>
      <c r="H243" s="6">
        <f t="shared" si="72"/>
        <v>0</v>
      </c>
      <c r="I243" s="6">
        <v>0</v>
      </c>
      <c r="J243" s="6">
        <f t="shared" si="72"/>
        <v>0</v>
      </c>
      <c r="K243" s="6">
        <v>0</v>
      </c>
      <c r="L243" s="6">
        <f t="shared" si="72"/>
        <v>0</v>
      </c>
      <c r="M243" s="6">
        <v>0</v>
      </c>
      <c r="N243" s="6">
        <f t="shared" si="72"/>
        <v>0</v>
      </c>
      <c r="O243" s="6">
        <v>0</v>
      </c>
      <c r="P243" s="6">
        <v>0</v>
      </c>
      <c r="Q243" s="6">
        <f t="shared" si="60"/>
        <v>0</v>
      </c>
      <c r="R243" s="6">
        <f t="shared" si="61"/>
        <v>0</v>
      </c>
      <c r="S243" s="6">
        <v>0</v>
      </c>
      <c r="T243" s="6">
        <v>0</v>
      </c>
      <c r="U243" s="6">
        <f t="shared" si="62"/>
        <v>0</v>
      </c>
      <c r="V243" s="6">
        <f t="shared" si="63"/>
        <v>0</v>
      </c>
      <c r="W243" s="6">
        <v>0</v>
      </c>
      <c r="X243" s="6">
        <f t="shared" si="64"/>
        <v>0</v>
      </c>
      <c r="Y243" s="6">
        <v>0</v>
      </c>
      <c r="Z243" s="6">
        <v>0</v>
      </c>
      <c r="AA243" s="6">
        <v>0</v>
      </c>
      <c r="AB243" s="6">
        <v>0</v>
      </c>
      <c r="AC243" s="6">
        <f t="shared" si="65"/>
        <v>0</v>
      </c>
      <c r="AD243" s="6">
        <f t="shared" si="66"/>
        <v>0</v>
      </c>
      <c r="AE243" s="6">
        <v>0</v>
      </c>
      <c r="AF243" s="6">
        <f t="shared" si="73"/>
        <v>0</v>
      </c>
      <c r="AG243" s="6">
        <v>0</v>
      </c>
      <c r="AH243" s="6">
        <f t="shared" si="73"/>
        <v>0</v>
      </c>
      <c r="AI243" s="6">
        <v>0</v>
      </c>
      <c r="AJ243" s="6">
        <v>0</v>
      </c>
      <c r="AK243" s="6">
        <v>0</v>
      </c>
      <c r="AL243" s="6">
        <v>0</v>
      </c>
      <c r="AM243" s="6">
        <v>0</v>
      </c>
      <c r="AN243" s="6">
        <v>0</v>
      </c>
      <c r="AO243" s="6">
        <v>0</v>
      </c>
      <c r="AP243" s="6">
        <v>0</v>
      </c>
      <c r="AQ243" s="6">
        <f t="shared" si="68"/>
        <v>0</v>
      </c>
      <c r="AR243" s="6">
        <f t="shared" si="69"/>
        <v>0</v>
      </c>
    </row>
    <row r="244" spans="1:44" x14ac:dyDescent="0.25">
      <c r="A244" s="5" t="s">
        <v>195</v>
      </c>
      <c r="B244" s="7">
        <v>-55141420.240000002</v>
      </c>
      <c r="C244" s="7">
        <v>-0.01</v>
      </c>
      <c r="D244" s="7">
        <v>11948.14</v>
      </c>
      <c r="E244" s="7">
        <f t="shared" si="57"/>
        <v>11948.13</v>
      </c>
      <c r="F244" s="7">
        <f t="shared" si="58"/>
        <v>-55129472.109999999</v>
      </c>
      <c r="G244" s="7">
        <v>-62679.86</v>
      </c>
      <c r="H244" s="7">
        <f t="shared" si="72"/>
        <v>-55192151.969999999</v>
      </c>
      <c r="I244" s="7">
        <v>-85323.21</v>
      </c>
      <c r="J244" s="7">
        <f t="shared" si="72"/>
        <v>-55277475.18</v>
      </c>
      <c r="K244" s="7">
        <v>23309.21</v>
      </c>
      <c r="L244" s="7">
        <f t="shared" si="72"/>
        <v>-55254165.969999999</v>
      </c>
      <c r="M244" s="7">
        <v>38052.17</v>
      </c>
      <c r="N244" s="7">
        <f t="shared" si="72"/>
        <v>-55216113.799999997</v>
      </c>
      <c r="O244" s="7">
        <v>0.02</v>
      </c>
      <c r="P244" s="7">
        <v>84535.32</v>
      </c>
      <c r="Q244" s="7">
        <f t="shared" si="60"/>
        <v>84535.340000000011</v>
      </c>
      <c r="R244" s="7">
        <f t="shared" si="61"/>
        <v>-55131578.459999993</v>
      </c>
      <c r="S244" s="7">
        <v>-0.04</v>
      </c>
      <c r="T244" s="7">
        <v>76580.44</v>
      </c>
      <c r="U244" s="7">
        <f t="shared" si="62"/>
        <v>76580.400000000009</v>
      </c>
      <c r="V244" s="7">
        <f t="shared" si="63"/>
        <v>-55054998.059999995</v>
      </c>
      <c r="W244" s="7">
        <v>47826.1</v>
      </c>
      <c r="X244" s="7">
        <f t="shared" si="64"/>
        <v>-55007171.959999993</v>
      </c>
      <c r="Y244" s="7">
        <v>-0.02</v>
      </c>
      <c r="Z244" s="7">
        <v>0</v>
      </c>
      <c r="AA244" s="7">
        <v>0</v>
      </c>
      <c r="AB244" s="7">
        <v>79287.78</v>
      </c>
      <c r="AC244" s="7">
        <f t="shared" si="65"/>
        <v>79287.759999999995</v>
      </c>
      <c r="AD244" s="7">
        <f t="shared" si="66"/>
        <v>-54927884.199999996</v>
      </c>
      <c r="AE244" s="7">
        <v>-29904.17</v>
      </c>
      <c r="AF244" s="7">
        <f t="shared" si="73"/>
        <v>-54957788.369999997</v>
      </c>
      <c r="AG244" s="7">
        <v>-52846.11</v>
      </c>
      <c r="AH244" s="7">
        <f t="shared" si="73"/>
        <v>-55010634.479999997</v>
      </c>
      <c r="AI244" s="7">
        <v>0.04</v>
      </c>
      <c r="AJ244" s="7">
        <v>1551141.54</v>
      </c>
      <c r="AK244" s="7">
        <v>1892941.75</v>
      </c>
      <c r="AL244" s="7">
        <v>0</v>
      </c>
      <c r="AM244" s="7">
        <v>0</v>
      </c>
      <c r="AN244" s="7">
        <v>-1377633.32</v>
      </c>
      <c r="AO244" s="7">
        <v>496793.45</v>
      </c>
      <c r="AP244" s="7">
        <v>0</v>
      </c>
      <c r="AQ244" s="7">
        <f t="shared" si="68"/>
        <v>2563243.46</v>
      </c>
      <c r="AR244" s="7">
        <f t="shared" si="69"/>
        <v>-52447391.019999996</v>
      </c>
    </row>
    <row r="245" spans="1:44" x14ac:dyDescent="0.25">
      <c r="A245" s="3" t="s">
        <v>29</v>
      </c>
      <c r="B245" s="6"/>
      <c r="C245" s="6"/>
      <c r="D245" s="6"/>
      <c r="E245" s="6">
        <f t="shared" si="57"/>
        <v>0</v>
      </c>
      <c r="F245" s="6">
        <f t="shared" si="58"/>
        <v>0</v>
      </c>
      <c r="G245" s="6"/>
      <c r="H245" s="6">
        <f t="shared" si="72"/>
        <v>0</v>
      </c>
      <c r="I245" s="6"/>
      <c r="J245" s="6">
        <f t="shared" si="72"/>
        <v>0</v>
      </c>
      <c r="K245" s="6"/>
      <c r="L245" s="6">
        <f t="shared" si="72"/>
        <v>0</v>
      </c>
      <c r="M245" s="6"/>
      <c r="N245" s="6">
        <f t="shared" si="72"/>
        <v>0</v>
      </c>
      <c r="O245" s="6"/>
      <c r="P245" s="6"/>
      <c r="Q245" s="6">
        <f t="shared" si="60"/>
        <v>0</v>
      </c>
      <c r="R245" s="6">
        <f t="shared" si="61"/>
        <v>0</v>
      </c>
      <c r="S245" s="6"/>
      <c r="T245" s="6"/>
      <c r="U245" s="6">
        <f t="shared" si="62"/>
        <v>0</v>
      </c>
      <c r="V245" s="6">
        <f t="shared" si="63"/>
        <v>0</v>
      </c>
      <c r="W245" s="6"/>
      <c r="X245" s="6">
        <f t="shared" si="64"/>
        <v>0</v>
      </c>
      <c r="Y245" s="6"/>
      <c r="Z245" s="6"/>
      <c r="AA245" s="6"/>
      <c r="AB245" s="6"/>
      <c r="AC245" s="6">
        <f t="shared" si="65"/>
        <v>0</v>
      </c>
      <c r="AD245" s="6">
        <f t="shared" si="66"/>
        <v>0</v>
      </c>
      <c r="AE245" s="6"/>
      <c r="AF245" s="6">
        <f t="shared" si="73"/>
        <v>0</v>
      </c>
      <c r="AG245" s="6"/>
      <c r="AH245" s="6">
        <f t="shared" si="73"/>
        <v>0</v>
      </c>
      <c r="AI245" s="6"/>
      <c r="AJ245" s="6"/>
      <c r="AK245" s="6"/>
      <c r="AL245" s="6"/>
      <c r="AM245" s="6"/>
      <c r="AN245" s="6"/>
      <c r="AO245" s="6"/>
      <c r="AP245" s="6"/>
      <c r="AQ245" s="6">
        <f t="shared" si="68"/>
        <v>0</v>
      </c>
      <c r="AR245" s="6">
        <f t="shared" si="69"/>
        <v>0</v>
      </c>
    </row>
    <row r="246" spans="1:44" x14ac:dyDescent="0.25">
      <c r="A246" t="s">
        <v>196</v>
      </c>
      <c r="B246" s="6"/>
      <c r="C246" s="6"/>
      <c r="D246" s="6"/>
      <c r="E246" s="6">
        <f t="shared" si="57"/>
        <v>0</v>
      </c>
      <c r="F246" s="6">
        <f t="shared" si="58"/>
        <v>0</v>
      </c>
      <c r="G246" s="6"/>
      <c r="H246" s="6">
        <f t="shared" si="72"/>
        <v>0</v>
      </c>
      <c r="I246" s="6"/>
      <c r="J246" s="6">
        <f t="shared" si="72"/>
        <v>0</v>
      </c>
      <c r="K246" s="6"/>
      <c r="L246" s="6">
        <f t="shared" si="72"/>
        <v>0</v>
      </c>
      <c r="M246" s="6"/>
      <c r="N246" s="6">
        <f t="shared" si="72"/>
        <v>0</v>
      </c>
      <c r="O246" s="6"/>
      <c r="P246" s="6"/>
      <c r="Q246" s="6">
        <f t="shared" si="60"/>
        <v>0</v>
      </c>
      <c r="R246" s="6">
        <f t="shared" si="61"/>
        <v>0</v>
      </c>
      <c r="S246" s="6"/>
      <c r="T246" s="6"/>
      <c r="U246" s="6">
        <f t="shared" si="62"/>
        <v>0</v>
      </c>
      <c r="V246" s="6">
        <f t="shared" si="63"/>
        <v>0</v>
      </c>
      <c r="W246" s="6"/>
      <c r="X246" s="6">
        <f t="shared" si="64"/>
        <v>0</v>
      </c>
      <c r="Y246" s="6"/>
      <c r="Z246" s="6"/>
      <c r="AA246" s="6"/>
      <c r="AB246" s="6"/>
      <c r="AC246" s="6">
        <f t="shared" si="65"/>
        <v>0</v>
      </c>
      <c r="AD246" s="6">
        <f t="shared" si="66"/>
        <v>0</v>
      </c>
      <c r="AE246" s="6"/>
      <c r="AF246" s="6">
        <f t="shared" si="73"/>
        <v>0</v>
      </c>
      <c r="AG246" s="6"/>
      <c r="AH246" s="6">
        <f t="shared" si="73"/>
        <v>0</v>
      </c>
      <c r="AI246" s="6"/>
      <c r="AJ246" s="6"/>
      <c r="AK246" s="6"/>
      <c r="AL246" s="6"/>
      <c r="AM246" s="6"/>
      <c r="AN246" s="6"/>
      <c r="AO246" s="6"/>
      <c r="AP246" s="6"/>
      <c r="AQ246" s="6">
        <f t="shared" si="68"/>
        <v>0</v>
      </c>
      <c r="AR246" s="6">
        <f t="shared" si="69"/>
        <v>0</v>
      </c>
    </row>
    <row r="247" spans="1:44" x14ac:dyDescent="0.25">
      <c r="A247" t="s">
        <v>131</v>
      </c>
      <c r="B247" s="6">
        <v>-387222.41</v>
      </c>
      <c r="C247" s="6">
        <v>546890971.95000005</v>
      </c>
      <c r="D247" s="6">
        <v>-42000</v>
      </c>
      <c r="E247" s="6">
        <f t="shared" si="57"/>
        <v>546848971.95000005</v>
      </c>
      <c r="F247" s="6">
        <f t="shared" si="58"/>
        <v>546461749.54000008</v>
      </c>
      <c r="G247" s="6">
        <v>-42000</v>
      </c>
      <c r="H247" s="6">
        <f t="shared" si="72"/>
        <v>546419749.54000008</v>
      </c>
      <c r="I247" s="6">
        <v>-35079102.539999999</v>
      </c>
      <c r="J247" s="6">
        <f t="shared" si="72"/>
        <v>511340647.00000006</v>
      </c>
      <c r="K247" s="6">
        <v>-880789</v>
      </c>
      <c r="L247" s="6">
        <f t="shared" si="72"/>
        <v>510459858.00000006</v>
      </c>
      <c r="M247" s="6">
        <v>-880789</v>
      </c>
      <c r="N247" s="6">
        <f t="shared" si="72"/>
        <v>509579069.00000006</v>
      </c>
      <c r="O247" s="6">
        <v>0</v>
      </c>
      <c r="P247" s="6">
        <v>-880789</v>
      </c>
      <c r="Q247" s="6">
        <f t="shared" si="60"/>
        <v>-880789</v>
      </c>
      <c r="R247" s="6">
        <f t="shared" si="61"/>
        <v>508698280.00000006</v>
      </c>
      <c r="S247" s="6">
        <v>0</v>
      </c>
      <c r="T247" s="6">
        <v>-880789</v>
      </c>
      <c r="U247" s="6">
        <f t="shared" si="62"/>
        <v>-880789</v>
      </c>
      <c r="V247" s="6">
        <f t="shared" si="63"/>
        <v>507817491.00000006</v>
      </c>
      <c r="W247" s="6">
        <v>-507817491</v>
      </c>
      <c r="X247" s="6">
        <f t="shared" si="64"/>
        <v>0</v>
      </c>
      <c r="Y247" s="6">
        <v>0</v>
      </c>
      <c r="Z247" s="6">
        <v>0</v>
      </c>
      <c r="AA247" s="6">
        <v>0</v>
      </c>
      <c r="AB247" s="6">
        <v>0</v>
      </c>
      <c r="AC247" s="6">
        <f t="shared" si="65"/>
        <v>0</v>
      </c>
      <c r="AD247" s="6">
        <f t="shared" si="66"/>
        <v>0</v>
      </c>
      <c r="AE247" s="6">
        <v>0</v>
      </c>
      <c r="AF247" s="6">
        <f t="shared" si="73"/>
        <v>0</v>
      </c>
      <c r="AG247" s="6">
        <v>0</v>
      </c>
      <c r="AH247" s="6">
        <f t="shared" si="73"/>
        <v>0</v>
      </c>
      <c r="AI247" s="6">
        <v>0</v>
      </c>
      <c r="AJ247" s="6">
        <v>0</v>
      </c>
      <c r="AK247" s="6">
        <v>0</v>
      </c>
      <c r="AL247" s="6">
        <v>0</v>
      </c>
      <c r="AM247" s="6">
        <v>0</v>
      </c>
      <c r="AN247" s="6">
        <v>3734703.99</v>
      </c>
      <c r="AO247" s="6">
        <v>489004</v>
      </c>
      <c r="AP247" s="6">
        <v>0</v>
      </c>
      <c r="AQ247" s="6">
        <f t="shared" si="68"/>
        <v>4223707.99</v>
      </c>
      <c r="AR247" s="6">
        <f t="shared" si="69"/>
        <v>4223707.99</v>
      </c>
    </row>
    <row r="248" spans="1:44" x14ac:dyDescent="0.25">
      <c r="A248" t="s">
        <v>132</v>
      </c>
      <c r="B248" s="6">
        <v>0</v>
      </c>
      <c r="C248" s="6">
        <v>0</v>
      </c>
      <c r="D248" s="6">
        <v>0</v>
      </c>
      <c r="E248" s="6">
        <f t="shared" si="57"/>
        <v>0</v>
      </c>
      <c r="F248" s="6">
        <f t="shared" si="58"/>
        <v>0</v>
      </c>
      <c r="G248" s="6">
        <v>0</v>
      </c>
      <c r="H248" s="6">
        <f t="shared" si="72"/>
        <v>0</v>
      </c>
      <c r="I248" s="6">
        <v>0</v>
      </c>
      <c r="J248" s="6">
        <f t="shared" si="72"/>
        <v>0</v>
      </c>
      <c r="K248" s="6">
        <v>0</v>
      </c>
      <c r="L248" s="6">
        <f t="shared" si="72"/>
        <v>0</v>
      </c>
      <c r="M248" s="6">
        <v>0</v>
      </c>
      <c r="N248" s="6">
        <f t="shared" si="72"/>
        <v>0</v>
      </c>
      <c r="O248" s="6">
        <v>0</v>
      </c>
      <c r="P248" s="6">
        <v>0</v>
      </c>
      <c r="Q248" s="6">
        <f t="shared" si="60"/>
        <v>0</v>
      </c>
      <c r="R248" s="6">
        <f t="shared" si="61"/>
        <v>0</v>
      </c>
      <c r="S248" s="6">
        <v>0</v>
      </c>
      <c r="T248" s="6">
        <v>0</v>
      </c>
      <c r="U248" s="6">
        <f t="shared" si="62"/>
        <v>0</v>
      </c>
      <c r="V248" s="6">
        <f t="shared" si="63"/>
        <v>0</v>
      </c>
      <c r="W248" s="6">
        <v>83892373</v>
      </c>
      <c r="X248" s="6">
        <f t="shared" si="64"/>
        <v>83892373</v>
      </c>
      <c r="Y248" s="6">
        <v>0</v>
      </c>
      <c r="Z248" s="6">
        <v>0</v>
      </c>
      <c r="AA248" s="6">
        <v>0</v>
      </c>
      <c r="AB248" s="6">
        <v>-348842</v>
      </c>
      <c r="AC248" s="6">
        <f t="shared" si="65"/>
        <v>-348842</v>
      </c>
      <c r="AD248" s="6">
        <f t="shared" si="66"/>
        <v>83543531</v>
      </c>
      <c r="AE248" s="6">
        <v>-174421</v>
      </c>
      <c r="AF248" s="6">
        <f t="shared" si="73"/>
        <v>83369110</v>
      </c>
      <c r="AG248" s="6">
        <v>-174421</v>
      </c>
      <c r="AH248" s="6">
        <f t="shared" si="73"/>
        <v>83194689</v>
      </c>
      <c r="AI248" s="6">
        <v>0</v>
      </c>
      <c r="AJ248" s="6">
        <v>0</v>
      </c>
      <c r="AK248" s="6">
        <v>0</v>
      </c>
      <c r="AL248" s="6">
        <v>0</v>
      </c>
      <c r="AM248" s="6">
        <v>0</v>
      </c>
      <c r="AN248" s="6">
        <v>0</v>
      </c>
      <c r="AO248" s="6">
        <v>-174421</v>
      </c>
      <c r="AP248" s="6">
        <v>0</v>
      </c>
      <c r="AQ248" s="6">
        <f t="shared" si="68"/>
        <v>-174421</v>
      </c>
      <c r="AR248" s="6">
        <f t="shared" si="69"/>
        <v>83020268</v>
      </c>
    </row>
    <row r="249" spans="1:44" x14ac:dyDescent="0.25">
      <c r="A249" t="s">
        <v>133</v>
      </c>
      <c r="B249" s="6">
        <v>0</v>
      </c>
      <c r="C249" s="6">
        <v>0</v>
      </c>
      <c r="D249" s="6">
        <v>0</v>
      </c>
      <c r="E249" s="6">
        <f t="shared" si="57"/>
        <v>0</v>
      </c>
      <c r="F249" s="6">
        <f t="shared" si="58"/>
        <v>0</v>
      </c>
      <c r="G249" s="6">
        <v>0</v>
      </c>
      <c r="H249" s="6">
        <f t="shared" si="72"/>
        <v>0</v>
      </c>
      <c r="I249" s="6">
        <v>0</v>
      </c>
      <c r="J249" s="6">
        <f t="shared" si="72"/>
        <v>0</v>
      </c>
      <c r="K249" s="6">
        <v>0</v>
      </c>
      <c r="L249" s="6">
        <f t="shared" si="72"/>
        <v>0</v>
      </c>
      <c r="M249" s="6">
        <v>0</v>
      </c>
      <c r="N249" s="6">
        <f t="shared" si="72"/>
        <v>0</v>
      </c>
      <c r="O249" s="6">
        <v>0</v>
      </c>
      <c r="P249" s="6">
        <v>0</v>
      </c>
      <c r="Q249" s="6">
        <f t="shared" si="60"/>
        <v>0</v>
      </c>
      <c r="R249" s="6">
        <f t="shared" si="61"/>
        <v>0</v>
      </c>
      <c r="S249" s="6">
        <v>0</v>
      </c>
      <c r="T249" s="6">
        <v>0</v>
      </c>
      <c r="U249" s="6">
        <f t="shared" si="62"/>
        <v>0</v>
      </c>
      <c r="V249" s="6">
        <f t="shared" si="63"/>
        <v>0</v>
      </c>
      <c r="W249" s="6">
        <v>23612986</v>
      </c>
      <c r="X249" s="6">
        <f t="shared" si="64"/>
        <v>23612986</v>
      </c>
      <c r="Y249" s="6">
        <v>0</v>
      </c>
      <c r="Z249" s="6">
        <v>0</v>
      </c>
      <c r="AA249" s="6">
        <v>0</v>
      </c>
      <c r="AB249" s="6">
        <v>-99590</v>
      </c>
      <c r="AC249" s="6">
        <f t="shared" si="65"/>
        <v>-99590</v>
      </c>
      <c r="AD249" s="6">
        <f t="shared" si="66"/>
        <v>23513396</v>
      </c>
      <c r="AE249" s="6">
        <v>-49795</v>
      </c>
      <c r="AF249" s="6">
        <f t="shared" si="73"/>
        <v>23463601</v>
      </c>
      <c r="AG249" s="6">
        <v>-49795</v>
      </c>
      <c r="AH249" s="6">
        <f t="shared" si="73"/>
        <v>23413806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6">
        <v>-49795</v>
      </c>
      <c r="AP249" s="6">
        <v>0</v>
      </c>
      <c r="AQ249" s="6">
        <f t="shared" si="68"/>
        <v>-49795</v>
      </c>
      <c r="AR249" s="6">
        <f t="shared" si="69"/>
        <v>23364011</v>
      </c>
    </row>
    <row r="250" spans="1:44" x14ac:dyDescent="0.25">
      <c r="A250" t="s">
        <v>134</v>
      </c>
      <c r="B250" s="6">
        <v>0</v>
      </c>
      <c r="C250" s="6">
        <v>0</v>
      </c>
      <c r="D250" s="6">
        <v>0</v>
      </c>
      <c r="E250" s="6">
        <f t="shared" si="57"/>
        <v>0</v>
      </c>
      <c r="F250" s="6">
        <f t="shared" si="58"/>
        <v>0</v>
      </c>
      <c r="G250" s="6">
        <v>0</v>
      </c>
      <c r="H250" s="6">
        <f t="shared" ref="H250:N265" si="74">F250+G250</f>
        <v>0</v>
      </c>
      <c r="I250" s="6">
        <v>0</v>
      </c>
      <c r="J250" s="6">
        <f t="shared" si="74"/>
        <v>0</v>
      </c>
      <c r="K250" s="6">
        <v>0</v>
      </c>
      <c r="L250" s="6">
        <f t="shared" si="74"/>
        <v>0</v>
      </c>
      <c r="M250" s="6">
        <v>0</v>
      </c>
      <c r="N250" s="6">
        <f t="shared" si="74"/>
        <v>0</v>
      </c>
      <c r="O250" s="6">
        <v>0</v>
      </c>
      <c r="P250" s="6">
        <v>0</v>
      </c>
      <c r="Q250" s="6">
        <f t="shared" si="60"/>
        <v>0</v>
      </c>
      <c r="R250" s="6">
        <f t="shared" si="61"/>
        <v>0</v>
      </c>
      <c r="S250" s="6">
        <v>0</v>
      </c>
      <c r="T250" s="6">
        <v>0</v>
      </c>
      <c r="U250" s="6">
        <f t="shared" si="62"/>
        <v>0</v>
      </c>
      <c r="V250" s="6">
        <f t="shared" si="63"/>
        <v>0</v>
      </c>
      <c r="W250" s="6">
        <v>168706532</v>
      </c>
      <c r="X250" s="6">
        <f t="shared" si="64"/>
        <v>168706532</v>
      </c>
      <c r="Y250" s="6">
        <v>0</v>
      </c>
      <c r="Z250" s="6">
        <v>0</v>
      </c>
      <c r="AA250" s="6">
        <v>0</v>
      </c>
      <c r="AB250" s="6">
        <v>-329041</v>
      </c>
      <c r="AC250" s="6">
        <f t="shared" si="65"/>
        <v>-329041</v>
      </c>
      <c r="AD250" s="6">
        <f t="shared" si="66"/>
        <v>168377491</v>
      </c>
      <c r="AE250" s="6">
        <v>-329007</v>
      </c>
      <c r="AF250" s="6">
        <f t="shared" ref="AF250:AH265" si="75">AD250+AE250</f>
        <v>168048484</v>
      </c>
      <c r="AG250" s="6">
        <v>-329007</v>
      </c>
      <c r="AH250" s="6">
        <f t="shared" si="75"/>
        <v>167719477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-329007</v>
      </c>
      <c r="AP250" s="6">
        <v>0</v>
      </c>
      <c r="AQ250" s="6">
        <f t="shared" si="68"/>
        <v>-329007</v>
      </c>
      <c r="AR250" s="6">
        <f t="shared" si="69"/>
        <v>167390470</v>
      </c>
    </row>
    <row r="251" spans="1:44" x14ac:dyDescent="0.25">
      <c r="A251" t="s">
        <v>135</v>
      </c>
      <c r="B251" s="6">
        <v>0</v>
      </c>
      <c r="C251" s="6">
        <v>0</v>
      </c>
      <c r="D251" s="6">
        <v>0</v>
      </c>
      <c r="E251" s="6">
        <f t="shared" si="57"/>
        <v>0</v>
      </c>
      <c r="F251" s="6">
        <f t="shared" si="58"/>
        <v>0</v>
      </c>
      <c r="G251" s="6">
        <v>0</v>
      </c>
      <c r="H251" s="6">
        <f t="shared" si="74"/>
        <v>0</v>
      </c>
      <c r="I251" s="6">
        <v>0</v>
      </c>
      <c r="J251" s="6">
        <f t="shared" si="74"/>
        <v>0</v>
      </c>
      <c r="K251" s="6">
        <v>0</v>
      </c>
      <c r="L251" s="6">
        <f t="shared" si="74"/>
        <v>0</v>
      </c>
      <c r="M251" s="6">
        <v>0</v>
      </c>
      <c r="N251" s="6">
        <f t="shared" si="74"/>
        <v>0</v>
      </c>
      <c r="O251" s="6">
        <v>0</v>
      </c>
      <c r="P251" s="6">
        <v>0</v>
      </c>
      <c r="Q251" s="6">
        <f t="shared" si="60"/>
        <v>0</v>
      </c>
      <c r="R251" s="6">
        <f t="shared" si="61"/>
        <v>0</v>
      </c>
      <c r="S251" s="6">
        <v>0</v>
      </c>
      <c r="T251" s="6">
        <v>0</v>
      </c>
      <c r="U251" s="6">
        <f t="shared" si="62"/>
        <v>0</v>
      </c>
      <c r="V251" s="6">
        <f t="shared" si="63"/>
        <v>0</v>
      </c>
      <c r="W251" s="6">
        <v>204314059</v>
      </c>
      <c r="X251" s="6">
        <f t="shared" si="64"/>
        <v>204314059</v>
      </c>
      <c r="Y251" s="6">
        <v>0</v>
      </c>
      <c r="Z251" s="6">
        <v>0</v>
      </c>
      <c r="AA251" s="6">
        <v>0</v>
      </c>
      <c r="AB251" s="6">
        <v>-655132</v>
      </c>
      <c r="AC251" s="6">
        <f t="shared" si="65"/>
        <v>-655132</v>
      </c>
      <c r="AD251" s="6">
        <f t="shared" si="66"/>
        <v>203658927</v>
      </c>
      <c r="AE251" s="6">
        <v>-327566</v>
      </c>
      <c r="AF251" s="6">
        <f t="shared" si="75"/>
        <v>203331361</v>
      </c>
      <c r="AG251" s="6">
        <v>-327566</v>
      </c>
      <c r="AH251" s="6">
        <f t="shared" si="75"/>
        <v>203003795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-327566</v>
      </c>
      <c r="AP251" s="6">
        <v>0</v>
      </c>
      <c r="AQ251" s="6">
        <f t="shared" si="68"/>
        <v>-327566</v>
      </c>
      <c r="AR251" s="6">
        <f t="shared" si="69"/>
        <v>202676229</v>
      </c>
    </row>
    <row r="252" spans="1:44" x14ac:dyDescent="0.25">
      <c r="A252" t="s">
        <v>136</v>
      </c>
      <c r="B252" s="6">
        <v>0</v>
      </c>
      <c r="C252" s="6">
        <v>0</v>
      </c>
      <c r="D252" s="6">
        <v>0</v>
      </c>
      <c r="E252" s="6">
        <f t="shared" si="57"/>
        <v>0</v>
      </c>
      <c r="F252" s="6">
        <f t="shared" si="58"/>
        <v>0</v>
      </c>
      <c r="G252" s="6">
        <v>0</v>
      </c>
      <c r="H252" s="6">
        <f t="shared" si="74"/>
        <v>0</v>
      </c>
      <c r="I252" s="6">
        <v>32405416.84</v>
      </c>
      <c r="J252" s="6">
        <f t="shared" si="74"/>
        <v>32405416.84</v>
      </c>
      <c r="K252" s="6">
        <v>0</v>
      </c>
      <c r="L252" s="6">
        <f t="shared" si="74"/>
        <v>32405416.84</v>
      </c>
      <c r="M252" s="6">
        <v>0</v>
      </c>
      <c r="N252" s="6">
        <f t="shared" si="74"/>
        <v>32405416.84</v>
      </c>
      <c r="O252" s="6">
        <v>0</v>
      </c>
      <c r="P252" s="6">
        <v>0</v>
      </c>
      <c r="Q252" s="6">
        <f t="shared" si="60"/>
        <v>0</v>
      </c>
      <c r="R252" s="6">
        <f t="shared" si="61"/>
        <v>32405416.84</v>
      </c>
      <c r="S252" s="6">
        <v>0</v>
      </c>
      <c r="T252" s="6">
        <v>0</v>
      </c>
      <c r="U252" s="6">
        <f t="shared" si="62"/>
        <v>0</v>
      </c>
      <c r="V252" s="6">
        <f t="shared" si="63"/>
        <v>32405416.84</v>
      </c>
      <c r="W252" s="6">
        <v>-32405416.84</v>
      </c>
      <c r="X252" s="6">
        <f t="shared" si="64"/>
        <v>0</v>
      </c>
      <c r="Y252" s="6">
        <v>0</v>
      </c>
      <c r="Z252" s="6">
        <v>0</v>
      </c>
      <c r="AA252" s="6">
        <v>0</v>
      </c>
      <c r="AB252" s="6">
        <v>0</v>
      </c>
      <c r="AC252" s="6">
        <f t="shared" si="65"/>
        <v>0</v>
      </c>
      <c r="AD252" s="6">
        <f t="shared" si="66"/>
        <v>0</v>
      </c>
      <c r="AE252" s="6">
        <v>0</v>
      </c>
      <c r="AF252" s="6">
        <f t="shared" si="75"/>
        <v>0</v>
      </c>
      <c r="AG252" s="6">
        <v>0</v>
      </c>
      <c r="AH252" s="6">
        <f t="shared" si="75"/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6">
        <v>0</v>
      </c>
      <c r="AP252" s="6">
        <v>0</v>
      </c>
      <c r="AQ252" s="6">
        <f t="shared" si="68"/>
        <v>0</v>
      </c>
      <c r="AR252" s="6">
        <f t="shared" si="69"/>
        <v>0</v>
      </c>
    </row>
    <row r="253" spans="1:44" x14ac:dyDescent="0.25">
      <c r="A253" t="s">
        <v>137</v>
      </c>
      <c r="B253" s="6">
        <v>0</v>
      </c>
      <c r="C253" s="6">
        <v>0</v>
      </c>
      <c r="D253" s="6">
        <v>0</v>
      </c>
      <c r="E253" s="6">
        <f t="shared" si="57"/>
        <v>0</v>
      </c>
      <c r="F253" s="6">
        <f t="shared" si="58"/>
        <v>0</v>
      </c>
      <c r="G253" s="6">
        <v>0</v>
      </c>
      <c r="H253" s="6">
        <f t="shared" si="74"/>
        <v>0</v>
      </c>
      <c r="I253" s="6">
        <v>0</v>
      </c>
      <c r="J253" s="6">
        <f t="shared" si="74"/>
        <v>0</v>
      </c>
      <c r="K253" s="6">
        <v>0</v>
      </c>
      <c r="L253" s="6">
        <f t="shared" si="74"/>
        <v>0</v>
      </c>
      <c r="M253" s="6">
        <v>0</v>
      </c>
      <c r="N253" s="6">
        <f t="shared" si="74"/>
        <v>0</v>
      </c>
      <c r="O253" s="6">
        <v>0</v>
      </c>
      <c r="P253" s="6">
        <v>0</v>
      </c>
      <c r="Q253" s="6">
        <f t="shared" si="60"/>
        <v>0</v>
      </c>
      <c r="R253" s="6">
        <f t="shared" si="61"/>
        <v>0</v>
      </c>
      <c r="S253" s="6">
        <v>0</v>
      </c>
      <c r="T253" s="6">
        <v>0</v>
      </c>
      <c r="U253" s="6">
        <f t="shared" si="62"/>
        <v>0</v>
      </c>
      <c r="V253" s="6">
        <f t="shared" si="63"/>
        <v>0</v>
      </c>
      <c r="W253" s="6">
        <v>12312861</v>
      </c>
      <c r="X253" s="6">
        <f t="shared" si="64"/>
        <v>12312861</v>
      </c>
      <c r="Y253" s="6">
        <v>0</v>
      </c>
      <c r="Z253" s="6">
        <v>0</v>
      </c>
      <c r="AA253" s="6">
        <v>0</v>
      </c>
      <c r="AB253" s="6">
        <v>17893</v>
      </c>
      <c r="AC253" s="6">
        <f t="shared" si="65"/>
        <v>17893</v>
      </c>
      <c r="AD253" s="6">
        <f t="shared" si="66"/>
        <v>12330754</v>
      </c>
      <c r="AE253" s="6">
        <v>-822050</v>
      </c>
      <c r="AF253" s="6">
        <f t="shared" si="75"/>
        <v>11508704</v>
      </c>
      <c r="AG253" s="6">
        <v>-822050</v>
      </c>
      <c r="AH253" s="6">
        <f t="shared" si="75"/>
        <v>10686654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6">
        <v>-2160643.0499999998</v>
      </c>
      <c r="AP253" s="6">
        <v>0</v>
      </c>
      <c r="AQ253" s="6">
        <f t="shared" si="68"/>
        <v>-2160643.0499999998</v>
      </c>
      <c r="AR253" s="6">
        <f t="shared" si="69"/>
        <v>8526010.9499999993</v>
      </c>
    </row>
    <row r="254" spans="1:44" x14ac:dyDescent="0.25">
      <c r="A254" t="s">
        <v>138</v>
      </c>
      <c r="B254" s="6">
        <v>0</v>
      </c>
      <c r="C254" s="6">
        <v>0</v>
      </c>
      <c r="D254" s="6">
        <v>0</v>
      </c>
      <c r="E254" s="6">
        <f t="shared" si="57"/>
        <v>0</v>
      </c>
      <c r="F254" s="6">
        <f t="shared" si="58"/>
        <v>0</v>
      </c>
      <c r="G254" s="6">
        <v>0</v>
      </c>
      <c r="H254" s="6">
        <f t="shared" si="74"/>
        <v>0</v>
      </c>
      <c r="I254" s="6">
        <v>0</v>
      </c>
      <c r="J254" s="6">
        <f t="shared" si="74"/>
        <v>0</v>
      </c>
      <c r="K254" s="6">
        <v>0</v>
      </c>
      <c r="L254" s="6">
        <f t="shared" si="74"/>
        <v>0</v>
      </c>
      <c r="M254" s="6">
        <v>0</v>
      </c>
      <c r="N254" s="6">
        <f t="shared" si="74"/>
        <v>0</v>
      </c>
      <c r="O254" s="6">
        <v>0</v>
      </c>
      <c r="P254" s="6">
        <v>0</v>
      </c>
      <c r="Q254" s="6">
        <f t="shared" si="60"/>
        <v>0</v>
      </c>
      <c r="R254" s="6">
        <f t="shared" si="61"/>
        <v>0</v>
      </c>
      <c r="S254" s="6">
        <v>0</v>
      </c>
      <c r="T254" s="6">
        <v>0</v>
      </c>
      <c r="U254" s="6">
        <f t="shared" si="62"/>
        <v>0</v>
      </c>
      <c r="V254" s="6">
        <f t="shared" si="63"/>
        <v>0</v>
      </c>
      <c r="W254" s="6">
        <v>2215652</v>
      </c>
      <c r="X254" s="6">
        <f t="shared" si="64"/>
        <v>2215652</v>
      </c>
      <c r="Y254" s="6">
        <v>0</v>
      </c>
      <c r="Z254" s="6">
        <v>0</v>
      </c>
      <c r="AA254" s="6">
        <v>0</v>
      </c>
      <c r="AB254" s="6">
        <v>-184638</v>
      </c>
      <c r="AC254" s="6">
        <f t="shared" si="65"/>
        <v>-184638</v>
      </c>
      <c r="AD254" s="6">
        <f t="shared" si="66"/>
        <v>2031014</v>
      </c>
      <c r="AE254" s="6">
        <v>-92319</v>
      </c>
      <c r="AF254" s="6">
        <f t="shared" si="75"/>
        <v>1938695</v>
      </c>
      <c r="AG254" s="6">
        <v>-92319</v>
      </c>
      <c r="AH254" s="6">
        <f t="shared" si="75"/>
        <v>1846376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0</v>
      </c>
      <c r="AO254" s="6">
        <v>2066102.17</v>
      </c>
      <c r="AP254" s="6">
        <v>0</v>
      </c>
      <c r="AQ254" s="6">
        <f t="shared" si="68"/>
        <v>2066102.17</v>
      </c>
      <c r="AR254" s="6">
        <f t="shared" si="69"/>
        <v>3912478.17</v>
      </c>
    </row>
    <row r="255" spans="1:44" x14ac:dyDescent="0.25">
      <c r="A255" t="s">
        <v>139</v>
      </c>
      <c r="B255" s="6">
        <v>0</v>
      </c>
      <c r="C255" s="6">
        <v>0</v>
      </c>
      <c r="D255" s="6">
        <v>0</v>
      </c>
      <c r="E255" s="6">
        <f t="shared" si="57"/>
        <v>0</v>
      </c>
      <c r="F255" s="6">
        <f t="shared" si="58"/>
        <v>0</v>
      </c>
      <c r="G255" s="6">
        <v>0</v>
      </c>
      <c r="H255" s="6">
        <f t="shared" si="74"/>
        <v>0</v>
      </c>
      <c r="I255" s="6">
        <v>0</v>
      </c>
      <c r="J255" s="6">
        <f t="shared" si="74"/>
        <v>0</v>
      </c>
      <c r="K255" s="6">
        <v>0</v>
      </c>
      <c r="L255" s="6">
        <f t="shared" si="74"/>
        <v>0</v>
      </c>
      <c r="M255" s="6">
        <v>0</v>
      </c>
      <c r="N255" s="6">
        <f t="shared" si="74"/>
        <v>0</v>
      </c>
      <c r="O255" s="6">
        <v>0</v>
      </c>
      <c r="P255" s="6">
        <v>0</v>
      </c>
      <c r="Q255" s="6">
        <f t="shared" si="60"/>
        <v>0</v>
      </c>
      <c r="R255" s="6">
        <f t="shared" si="61"/>
        <v>0</v>
      </c>
      <c r="S255" s="6">
        <v>0</v>
      </c>
      <c r="T255" s="6">
        <v>0</v>
      </c>
      <c r="U255" s="6">
        <f t="shared" si="62"/>
        <v>0</v>
      </c>
      <c r="V255" s="6">
        <f t="shared" si="63"/>
        <v>0</v>
      </c>
      <c r="W255" s="6">
        <v>20379523</v>
      </c>
      <c r="X255" s="6">
        <f t="shared" si="64"/>
        <v>20379523</v>
      </c>
      <c r="Y255" s="6">
        <v>0</v>
      </c>
      <c r="Z255" s="6">
        <v>0</v>
      </c>
      <c r="AA255" s="6">
        <v>0</v>
      </c>
      <c r="AB255" s="6">
        <v>-903958</v>
      </c>
      <c r="AC255" s="6">
        <f t="shared" si="65"/>
        <v>-903958</v>
      </c>
      <c r="AD255" s="6">
        <f t="shared" si="66"/>
        <v>19475565</v>
      </c>
      <c r="AE255" s="6">
        <v>-885252</v>
      </c>
      <c r="AF255" s="6">
        <f t="shared" si="75"/>
        <v>18590313</v>
      </c>
      <c r="AG255" s="6">
        <v>-885252</v>
      </c>
      <c r="AH255" s="6">
        <f t="shared" si="75"/>
        <v>17705061</v>
      </c>
      <c r="AI255" s="6">
        <v>0</v>
      </c>
      <c r="AJ255" s="6">
        <v>0</v>
      </c>
      <c r="AK255" s="6">
        <v>0</v>
      </c>
      <c r="AL255" s="6">
        <v>0</v>
      </c>
      <c r="AM255" s="6">
        <v>0</v>
      </c>
      <c r="AN255" s="6">
        <v>0</v>
      </c>
      <c r="AO255" s="6">
        <v>-1377514.48</v>
      </c>
      <c r="AP255" s="6">
        <v>0</v>
      </c>
      <c r="AQ255" s="6">
        <f t="shared" si="68"/>
        <v>-1377514.48</v>
      </c>
      <c r="AR255" s="6">
        <f t="shared" si="69"/>
        <v>16327546.52</v>
      </c>
    </row>
    <row r="256" spans="1:44" x14ac:dyDescent="0.25">
      <c r="A256" t="s">
        <v>140</v>
      </c>
      <c r="B256" s="6">
        <v>0</v>
      </c>
      <c r="C256" s="6">
        <v>0</v>
      </c>
      <c r="D256" s="6">
        <v>0</v>
      </c>
      <c r="E256" s="6">
        <f t="shared" si="57"/>
        <v>0</v>
      </c>
      <c r="F256" s="6">
        <f t="shared" si="58"/>
        <v>0</v>
      </c>
      <c r="G256" s="6">
        <v>0</v>
      </c>
      <c r="H256" s="6">
        <f t="shared" si="74"/>
        <v>0</v>
      </c>
      <c r="I256" s="6">
        <v>0</v>
      </c>
      <c r="J256" s="6">
        <f t="shared" si="74"/>
        <v>0</v>
      </c>
      <c r="K256" s="6">
        <v>0</v>
      </c>
      <c r="L256" s="6">
        <f t="shared" si="74"/>
        <v>0</v>
      </c>
      <c r="M256" s="6">
        <v>0</v>
      </c>
      <c r="N256" s="6">
        <f t="shared" si="74"/>
        <v>0</v>
      </c>
      <c r="O256" s="6">
        <v>0</v>
      </c>
      <c r="P256" s="6">
        <v>0</v>
      </c>
      <c r="Q256" s="6">
        <f t="shared" si="60"/>
        <v>0</v>
      </c>
      <c r="R256" s="6">
        <f t="shared" si="61"/>
        <v>0</v>
      </c>
      <c r="S256" s="6">
        <v>0</v>
      </c>
      <c r="T256" s="6">
        <v>0</v>
      </c>
      <c r="U256" s="6">
        <f t="shared" si="62"/>
        <v>0</v>
      </c>
      <c r="V256" s="6">
        <f t="shared" si="63"/>
        <v>0</v>
      </c>
      <c r="W256" s="6">
        <v>23629702</v>
      </c>
      <c r="X256" s="6">
        <f t="shared" si="64"/>
        <v>23629702</v>
      </c>
      <c r="Y256" s="6">
        <v>0</v>
      </c>
      <c r="Z256" s="6">
        <v>0</v>
      </c>
      <c r="AA256" s="6">
        <v>0</v>
      </c>
      <c r="AB256" s="6">
        <v>0</v>
      </c>
      <c r="AC256" s="6">
        <f t="shared" si="65"/>
        <v>0</v>
      </c>
      <c r="AD256" s="6">
        <f t="shared" si="66"/>
        <v>23629702</v>
      </c>
      <c r="AE256" s="6">
        <v>0</v>
      </c>
      <c r="AF256" s="6">
        <f t="shared" si="75"/>
        <v>23629702</v>
      </c>
      <c r="AG256" s="6">
        <v>0</v>
      </c>
      <c r="AH256" s="6">
        <f t="shared" si="75"/>
        <v>23629702</v>
      </c>
      <c r="AI256" s="6">
        <v>0</v>
      </c>
      <c r="AJ256" s="6">
        <v>0</v>
      </c>
      <c r="AK256" s="6">
        <v>0</v>
      </c>
      <c r="AL256" s="6">
        <v>0</v>
      </c>
      <c r="AM256" s="6">
        <v>0</v>
      </c>
      <c r="AN256" s="6">
        <v>0</v>
      </c>
      <c r="AO256" s="6">
        <v>353569.65</v>
      </c>
      <c r="AP256" s="6">
        <v>0</v>
      </c>
      <c r="AQ256" s="6">
        <f t="shared" si="68"/>
        <v>353569.65</v>
      </c>
      <c r="AR256" s="6">
        <f t="shared" si="69"/>
        <v>23983271.649999999</v>
      </c>
    </row>
    <row r="257" spans="1:44" x14ac:dyDescent="0.25">
      <c r="A257" t="s">
        <v>197</v>
      </c>
      <c r="B257" s="6">
        <v>546890971.95000005</v>
      </c>
      <c r="C257" s="6">
        <v>-546890971.95000005</v>
      </c>
      <c r="D257" s="6">
        <v>0</v>
      </c>
      <c r="E257" s="6">
        <f t="shared" si="57"/>
        <v>-546890971.95000005</v>
      </c>
      <c r="F257" s="6">
        <f t="shared" si="58"/>
        <v>0</v>
      </c>
      <c r="G257" s="6">
        <v>0</v>
      </c>
      <c r="H257" s="6">
        <f t="shared" si="74"/>
        <v>0</v>
      </c>
      <c r="I257" s="6">
        <v>0</v>
      </c>
      <c r="J257" s="6">
        <f t="shared" si="74"/>
        <v>0</v>
      </c>
      <c r="K257" s="6">
        <v>0</v>
      </c>
      <c r="L257" s="6">
        <f t="shared" si="74"/>
        <v>0</v>
      </c>
      <c r="M257" s="6">
        <v>0</v>
      </c>
      <c r="N257" s="6">
        <f t="shared" si="74"/>
        <v>0</v>
      </c>
      <c r="O257" s="6">
        <v>0</v>
      </c>
      <c r="P257" s="6">
        <v>0</v>
      </c>
      <c r="Q257" s="6">
        <f t="shared" si="60"/>
        <v>0</v>
      </c>
      <c r="R257" s="6">
        <f t="shared" si="61"/>
        <v>0</v>
      </c>
      <c r="S257" s="6">
        <v>0</v>
      </c>
      <c r="T257" s="6">
        <v>0</v>
      </c>
      <c r="U257" s="6">
        <f t="shared" si="62"/>
        <v>0</v>
      </c>
      <c r="V257" s="6">
        <f t="shared" si="63"/>
        <v>0</v>
      </c>
      <c r="W257" s="6">
        <v>0</v>
      </c>
      <c r="X257" s="6">
        <f t="shared" si="64"/>
        <v>0</v>
      </c>
      <c r="Y257" s="6">
        <v>0</v>
      </c>
      <c r="Z257" s="6">
        <v>0</v>
      </c>
      <c r="AA257" s="6">
        <v>0</v>
      </c>
      <c r="AB257" s="6">
        <v>0</v>
      </c>
      <c r="AC257" s="6">
        <f t="shared" si="65"/>
        <v>0</v>
      </c>
      <c r="AD257" s="6">
        <f t="shared" si="66"/>
        <v>0</v>
      </c>
      <c r="AE257" s="6">
        <v>0</v>
      </c>
      <c r="AF257" s="6">
        <f t="shared" si="75"/>
        <v>0</v>
      </c>
      <c r="AG257" s="6">
        <v>0</v>
      </c>
      <c r="AH257" s="6">
        <f t="shared" si="75"/>
        <v>0</v>
      </c>
      <c r="AI257" s="6">
        <v>0</v>
      </c>
      <c r="AJ257" s="6">
        <v>0</v>
      </c>
      <c r="AK257" s="6">
        <v>0</v>
      </c>
      <c r="AL257" s="6">
        <v>0</v>
      </c>
      <c r="AM257" s="6">
        <v>0</v>
      </c>
      <c r="AN257" s="6">
        <v>0</v>
      </c>
      <c r="AO257" s="6">
        <v>0</v>
      </c>
      <c r="AP257" s="6">
        <v>0</v>
      </c>
      <c r="AQ257" s="6">
        <f t="shared" si="68"/>
        <v>0</v>
      </c>
      <c r="AR257" s="6">
        <f t="shared" si="69"/>
        <v>0</v>
      </c>
    </row>
    <row r="258" spans="1:44" x14ac:dyDescent="0.25">
      <c r="A258" s="5" t="s">
        <v>198</v>
      </c>
      <c r="B258" s="7">
        <v>546503749.53999996</v>
      </c>
      <c r="C258" s="7">
        <v>0</v>
      </c>
      <c r="D258" s="7">
        <v>-42000</v>
      </c>
      <c r="E258" s="7">
        <f t="shared" si="57"/>
        <v>-42000</v>
      </c>
      <c r="F258" s="7">
        <f t="shared" si="58"/>
        <v>546461749.53999996</v>
      </c>
      <c r="G258" s="7">
        <v>-42000</v>
      </c>
      <c r="H258" s="7">
        <f t="shared" si="74"/>
        <v>546419749.53999996</v>
      </c>
      <c r="I258" s="7">
        <v>-2673685.7000000002</v>
      </c>
      <c r="J258" s="7">
        <f t="shared" si="74"/>
        <v>543746063.83999991</v>
      </c>
      <c r="K258" s="7">
        <v>-880789</v>
      </c>
      <c r="L258" s="7">
        <f t="shared" si="74"/>
        <v>542865274.83999991</v>
      </c>
      <c r="M258" s="7">
        <v>-880789</v>
      </c>
      <c r="N258" s="7">
        <f t="shared" si="74"/>
        <v>541984485.83999991</v>
      </c>
      <c r="O258" s="7">
        <v>0</v>
      </c>
      <c r="P258" s="7">
        <v>-880789</v>
      </c>
      <c r="Q258" s="7">
        <f t="shared" si="60"/>
        <v>-880789</v>
      </c>
      <c r="R258" s="7">
        <f t="shared" si="61"/>
        <v>541103696.83999991</v>
      </c>
      <c r="S258" s="7">
        <v>0</v>
      </c>
      <c r="T258" s="7">
        <v>-880789</v>
      </c>
      <c r="U258" s="7">
        <f t="shared" si="62"/>
        <v>-880789</v>
      </c>
      <c r="V258" s="7">
        <f t="shared" si="63"/>
        <v>540222907.83999991</v>
      </c>
      <c r="W258" s="7">
        <v>-1159219.8400000001</v>
      </c>
      <c r="X258" s="7">
        <f t="shared" si="64"/>
        <v>539063687.99999988</v>
      </c>
      <c r="Y258" s="7">
        <v>0</v>
      </c>
      <c r="Z258" s="7">
        <v>0</v>
      </c>
      <c r="AA258" s="7">
        <v>0</v>
      </c>
      <c r="AB258" s="7">
        <v>-2503308</v>
      </c>
      <c r="AC258" s="7">
        <f t="shared" si="65"/>
        <v>-2503308</v>
      </c>
      <c r="AD258" s="7">
        <f t="shared" si="66"/>
        <v>536560379.99999988</v>
      </c>
      <c r="AE258" s="7">
        <v>-2680410</v>
      </c>
      <c r="AF258" s="7">
        <f t="shared" si="75"/>
        <v>533879969.99999988</v>
      </c>
      <c r="AG258" s="7">
        <v>-2680410</v>
      </c>
      <c r="AH258" s="7">
        <f t="shared" si="75"/>
        <v>531199559.99999988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3734703.99</v>
      </c>
      <c r="AO258" s="7">
        <v>-1510270.71</v>
      </c>
      <c r="AP258" s="7">
        <v>0</v>
      </c>
      <c r="AQ258" s="7">
        <f t="shared" si="68"/>
        <v>2224433.2800000003</v>
      </c>
      <c r="AR258" s="7">
        <f t="shared" si="69"/>
        <v>533423993.27999985</v>
      </c>
    </row>
    <row r="259" spans="1:44" x14ac:dyDescent="0.25">
      <c r="A259" s="3" t="s">
        <v>29</v>
      </c>
      <c r="B259" s="6"/>
      <c r="C259" s="6"/>
      <c r="D259" s="6"/>
      <c r="E259" s="6">
        <f t="shared" si="57"/>
        <v>0</v>
      </c>
      <c r="F259" s="6">
        <f t="shared" si="58"/>
        <v>0</v>
      </c>
      <c r="G259" s="6"/>
      <c r="H259" s="6">
        <f t="shared" si="74"/>
        <v>0</v>
      </c>
      <c r="I259" s="6"/>
      <c r="J259" s="6">
        <f t="shared" si="74"/>
        <v>0</v>
      </c>
      <c r="K259" s="6"/>
      <c r="L259" s="6">
        <f t="shared" si="74"/>
        <v>0</v>
      </c>
      <c r="M259" s="6"/>
      <c r="N259" s="6">
        <f t="shared" si="74"/>
        <v>0</v>
      </c>
      <c r="O259" s="6"/>
      <c r="P259" s="6"/>
      <c r="Q259" s="6">
        <f t="shared" si="60"/>
        <v>0</v>
      </c>
      <c r="R259" s="6">
        <f t="shared" si="61"/>
        <v>0</v>
      </c>
      <c r="S259" s="6"/>
      <c r="T259" s="6"/>
      <c r="U259" s="6">
        <f t="shared" si="62"/>
        <v>0</v>
      </c>
      <c r="V259" s="6">
        <f t="shared" si="63"/>
        <v>0</v>
      </c>
      <c r="W259" s="6"/>
      <c r="X259" s="6">
        <f t="shared" si="64"/>
        <v>0</v>
      </c>
      <c r="Y259" s="6"/>
      <c r="Z259" s="6"/>
      <c r="AA259" s="6"/>
      <c r="AB259" s="6"/>
      <c r="AC259" s="6">
        <f t="shared" si="65"/>
        <v>0</v>
      </c>
      <c r="AD259" s="6">
        <f t="shared" si="66"/>
        <v>0</v>
      </c>
      <c r="AE259" s="6"/>
      <c r="AF259" s="6">
        <f t="shared" si="75"/>
        <v>0</v>
      </c>
      <c r="AG259" s="6"/>
      <c r="AH259" s="6">
        <f t="shared" si="75"/>
        <v>0</v>
      </c>
      <c r="AI259" s="6"/>
      <c r="AJ259" s="6"/>
      <c r="AK259" s="6"/>
      <c r="AL259" s="6"/>
      <c r="AM259" s="6"/>
      <c r="AN259" s="6"/>
      <c r="AO259" s="6"/>
      <c r="AP259" s="6"/>
      <c r="AQ259" s="6">
        <f t="shared" si="68"/>
        <v>0</v>
      </c>
      <c r="AR259" s="6">
        <f t="shared" si="69"/>
        <v>0</v>
      </c>
    </row>
    <row r="260" spans="1:44" x14ac:dyDescent="0.25">
      <c r="A260" t="s">
        <v>199</v>
      </c>
      <c r="B260" s="6"/>
      <c r="C260" s="6"/>
      <c r="D260" s="6"/>
      <c r="E260" s="6">
        <f t="shared" si="57"/>
        <v>0</v>
      </c>
      <c r="F260" s="6">
        <f t="shared" si="58"/>
        <v>0</v>
      </c>
      <c r="G260" s="6"/>
      <c r="H260" s="6">
        <f t="shared" si="74"/>
        <v>0</v>
      </c>
      <c r="I260" s="6"/>
      <c r="J260" s="6">
        <f t="shared" si="74"/>
        <v>0</v>
      </c>
      <c r="K260" s="6"/>
      <c r="L260" s="6">
        <f t="shared" si="74"/>
        <v>0</v>
      </c>
      <c r="M260" s="6"/>
      <c r="N260" s="6">
        <f t="shared" si="74"/>
        <v>0</v>
      </c>
      <c r="O260" s="6"/>
      <c r="P260" s="6"/>
      <c r="Q260" s="6">
        <f t="shared" si="60"/>
        <v>0</v>
      </c>
      <c r="R260" s="6">
        <f t="shared" si="61"/>
        <v>0</v>
      </c>
      <c r="S260" s="6"/>
      <c r="T260" s="6"/>
      <c r="U260" s="6">
        <f t="shared" si="62"/>
        <v>0</v>
      </c>
      <c r="V260" s="6">
        <f t="shared" si="63"/>
        <v>0</v>
      </c>
      <c r="W260" s="6"/>
      <c r="X260" s="6">
        <f t="shared" si="64"/>
        <v>0</v>
      </c>
      <c r="Y260" s="6"/>
      <c r="Z260" s="6"/>
      <c r="AA260" s="6"/>
      <c r="AB260" s="6"/>
      <c r="AC260" s="6">
        <f t="shared" si="65"/>
        <v>0</v>
      </c>
      <c r="AD260" s="6">
        <f t="shared" si="66"/>
        <v>0</v>
      </c>
      <c r="AE260" s="6"/>
      <c r="AF260" s="6">
        <f t="shared" si="75"/>
        <v>0</v>
      </c>
      <c r="AG260" s="6"/>
      <c r="AH260" s="6">
        <f t="shared" si="75"/>
        <v>0</v>
      </c>
      <c r="AI260" s="6"/>
      <c r="AJ260" s="6"/>
      <c r="AK260" s="6"/>
      <c r="AL260" s="6"/>
      <c r="AM260" s="6"/>
      <c r="AN260" s="6"/>
      <c r="AO260" s="6"/>
      <c r="AP260" s="6"/>
      <c r="AQ260" s="6">
        <f t="shared" si="68"/>
        <v>0</v>
      </c>
      <c r="AR260" s="6">
        <f t="shared" si="69"/>
        <v>0</v>
      </c>
    </row>
    <row r="261" spans="1:44" x14ac:dyDescent="0.25">
      <c r="A261" t="s">
        <v>103</v>
      </c>
      <c r="B261" s="6">
        <v>-1618944.82</v>
      </c>
      <c r="C261" s="6">
        <v>647577.93000000005</v>
      </c>
      <c r="D261" s="6">
        <v>0</v>
      </c>
      <c r="E261" s="6">
        <f t="shared" si="57"/>
        <v>647577.93000000005</v>
      </c>
      <c r="F261" s="6">
        <f t="shared" si="58"/>
        <v>-971366.89</v>
      </c>
      <c r="G261" s="6">
        <v>0</v>
      </c>
      <c r="H261" s="6">
        <f t="shared" si="74"/>
        <v>-971366.89</v>
      </c>
      <c r="I261" s="6">
        <v>-218136.84</v>
      </c>
      <c r="J261" s="6">
        <f t="shared" si="74"/>
        <v>-1189503.73</v>
      </c>
      <c r="K261" s="6">
        <v>0</v>
      </c>
      <c r="L261" s="6">
        <f t="shared" si="74"/>
        <v>-1189503.73</v>
      </c>
      <c r="M261" s="6">
        <v>0</v>
      </c>
      <c r="N261" s="6">
        <f t="shared" si="74"/>
        <v>-1189503.73</v>
      </c>
      <c r="O261" s="6">
        <v>0</v>
      </c>
      <c r="P261" s="6">
        <v>107777.93</v>
      </c>
      <c r="Q261" s="6">
        <f t="shared" si="60"/>
        <v>107777.93</v>
      </c>
      <c r="R261" s="6">
        <f t="shared" si="61"/>
        <v>-1081725.8</v>
      </c>
      <c r="S261" s="6">
        <v>0</v>
      </c>
      <c r="T261" s="6">
        <v>0</v>
      </c>
      <c r="U261" s="6">
        <f t="shared" si="62"/>
        <v>0</v>
      </c>
      <c r="V261" s="6">
        <f t="shared" si="63"/>
        <v>-1081725.8</v>
      </c>
      <c r="W261" s="6">
        <v>0</v>
      </c>
      <c r="X261" s="6">
        <f t="shared" si="64"/>
        <v>-1081725.8</v>
      </c>
      <c r="Y261" s="6">
        <v>0</v>
      </c>
      <c r="Z261" s="6">
        <v>0</v>
      </c>
      <c r="AA261" s="6">
        <v>0</v>
      </c>
      <c r="AB261" s="6">
        <v>169163.36</v>
      </c>
      <c r="AC261" s="6">
        <f t="shared" si="65"/>
        <v>169163.36</v>
      </c>
      <c r="AD261" s="6">
        <f t="shared" si="66"/>
        <v>-912562.44000000006</v>
      </c>
      <c r="AE261" s="6">
        <v>0</v>
      </c>
      <c r="AF261" s="6">
        <f t="shared" si="75"/>
        <v>-912562.44000000006</v>
      </c>
      <c r="AG261" s="6">
        <v>0</v>
      </c>
      <c r="AH261" s="6">
        <f t="shared" si="75"/>
        <v>-912562.44000000006</v>
      </c>
      <c r="AI261" s="6">
        <v>0</v>
      </c>
      <c r="AJ261" s="6">
        <v>334657.02</v>
      </c>
      <c r="AK261" s="6">
        <v>0</v>
      </c>
      <c r="AL261" s="6">
        <v>0</v>
      </c>
      <c r="AM261" s="6">
        <v>0</v>
      </c>
      <c r="AN261" s="6">
        <v>-133862.81</v>
      </c>
      <c r="AO261" s="6">
        <v>-188395.4</v>
      </c>
      <c r="AP261" s="6">
        <v>0</v>
      </c>
      <c r="AQ261" s="6">
        <f t="shared" si="68"/>
        <v>12398.810000000027</v>
      </c>
      <c r="AR261" s="6">
        <f t="shared" si="69"/>
        <v>-900163.63</v>
      </c>
    </row>
    <row r="262" spans="1:44" x14ac:dyDescent="0.25">
      <c r="A262" t="s">
        <v>104</v>
      </c>
      <c r="B262" s="6">
        <v>-14934747.24</v>
      </c>
      <c r="C262" s="6">
        <v>5973898.9000000004</v>
      </c>
      <c r="D262" s="6">
        <v>0</v>
      </c>
      <c r="E262" s="6">
        <f t="shared" si="57"/>
        <v>5973898.9000000004</v>
      </c>
      <c r="F262" s="6">
        <f t="shared" si="58"/>
        <v>-8960848.3399999999</v>
      </c>
      <c r="G262" s="6">
        <v>0</v>
      </c>
      <c r="H262" s="6">
        <f t="shared" si="74"/>
        <v>-8960848.3399999999</v>
      </c>
      <c r="I262" s="6">
        <v>-74572.87</v>
      </c>
      <c r="J262" s="6">
        <f t="shared" si="74"/>
        <v>-9035421.209999999</v>
      </c>
      <c r="K262" s="6">
        <v>0</v>
      </c>
      <c r="L262" s="6">
        <f t="shared" si="74"/>
        <v>-9035421.209999999</v>
      </c>
      <c r="M262" s="6">
        <v>0</v>
      </c>
      <c r="N262" s="6">
        <f t="shared" si="74"/>
        <v>-9035421.209999999</v>
      </c>
      <c r="O262" s="6">
        <v>0</v>
      </c>
      <c r="P262" s="6">
        <v>274326.99</v>
      </c>
      <c r="Q262" s="6">
        <f t="shared" si="60"/>
        <v>274326.99</v>
      </c>
      <c r="R262" s="6">
        <f t="shared" si="61"/>
        <v>-8761094.2199999988</v>
      </c>
      <c r="S262" s="6">
        <v>0</v>
      </c>
      <c r="T262" s="6">
        <v>0</v>
      </c>
      <c r="U262" s="6">
        <f t="shared" si="62"/>
        <v>0</v>
      </c>
      <c r="V262" s="6">
        <f t="shared" si="63"/>
        <v>-8761094.2199999988</v>
      </c>
      <c r="W262" s="6">
        <v>0</v>
      </c>
      <c r="X262" s="6">
        <f t="shared" si="64"/>
        <v>-8761094.2199999988</v>
      </c>
      <c r="Y262" s="6">
        <v>0</v>
      </c>
      <c r="Z262" s="6">
        <v>0</v>
      </c>
      <c r="AA262" s="6">
        <v>0</v>
      </c>
      <c r="AB262" s="6">
        <v>441595.18</v>
      </c>
      <c r="AC262" s="6">
        <f t="shared" si="65"/>
        <v>441595.18</v>
      </c>
      <c r="AD262" s="6">
        <f t="shared" si="66"/>
        <v>-8319499.0399999991</v>
      </c>
      <c r="AE262" s="6">
        <v>0</v>
      </c>
      <c r="AF262" s="6">
        <f t="shared" si="75"/>
        <v>-8319499.0399999991</v>
      </c>
      <c r="AG262" s="6">
        <v>0</v>
      </c>
      <c r="AH262" s="6">
        <f t="shared" si="75"/>
        <v>-8319499.0399999991</v>
      </c>
      <c r="AI262" s="6">
        <v>0</v>
      </c>
      <c r="AJ262" s="6">
        <v>-451881.25</v>
      </c>
      <c r="AK262" s="6">
        <v>0</v>
      </c>
      <c r="AL262" s="6">
        <v>0</v>
      </c>
      <c r="AM262" s="6">
        <v>0</v>
      </c>
      <c r="AN262" s="6">
        <v>180752.5</v>
      </c>
      <c r="AO262" s="6">
        <v>-87748.42</v>
      </c>
      <c r="AP262" s="6">
        <v>0</v>
      </c>
      <c r="AQ262" s="6">
        <f t="shared" si="68"/>
        <v>-358877.17</v>
      </c>
      <c r="AR262" s="6">
        <f t="shared" si="69"/>
        <v>-8678376.209999999</v>
      </c>
    </row>
    <row r="263" spans="1:44" x14ac:dyDescent="0.25">
      <c r="A263" t="s">
        <v>105</v>
      </c>
      <c r="B263" s="6">
        <v>-81328.820000000007</v>
      </c>
      <c r="C263" s="6">
        <v>32531.53</v>
      </c>
      <c r="D263" s="6">
        <v>0</v>
      </c>
      <c r="E263" s="6">
        <f t="shared" si="57"/>
        <v>32531.53</v>
      </c>
      <c r="F263" s="6">
        <f t="shared" si="58"/>
        <v>-48797.290000000008</v>
      </c>
      <c r="G263" s="6">
        <v>0</v>
      </c>
      <c r="H263" s="6">
        <f t="shared" si="74"/>
        <v>-48797.290000000008</v>
      </c>
      <c r="I263" s="6">
        <v>-264.61</v>
      </c>
      <c r="J263" s="6">
        <f t="shared" si="74"/>
        <v>-49061.900000000009</v>
      </c>
      <c r="K263" s="6">
        <v>0</v>
      </c>
      <c r="L263" s="6">
        <f t="shared" si="74"/>
        <v>-49061.900000000009</v>
      </c>
      <c r="M263" s="6">
        <v>0</v>
      </c>
      <c r="N263" s="6">
        <f t="shared" si="74"/>
        <v>-49061.900000000009</v>
      </c>
      <c r="O263" s="6">
        <v>0</v>
      </c>
      <c r="P263" s="6">
        <v>1340.32</v>
      </c>
      <c r="Q263" s="6">
        <f t="shared" si="60"/>
        <v>1340.32</v>
      </c>
      <c r="R263" s="6">
        <f t="shared" si="61"/>
        <v>-47721.580000000009</v>
      </c>
      <c r="S263" s="6">
        <v>0</v>
      </c>
      <c r="T263" s="6">
        <v>0</v>
      </c>
      <c r="U263" s="6">
        <f t="shared" si="62"/>
        <v>0</v>
      </c>
      <c r="V263" s="6">
        <f t="shared" si="63"/>
        <v>-47721.580000000009</v>
      </c>
      <c r="W263" s="6">
        <v>0</v>
      </c>
      <c r="X263" s="6">
        <f t="shared" si="64"/>
        <v>-47721.580000000009</v>
      </c>
      <c r="Y263" s="6">
        <v>0</v>
      </c>
      <c r="Z263" s="6">
        <v>0</v>
      </c>
      <c r="AA263" s="6">
        <v>0</v>
      </c>
      <c r="AB263" s="6">
        <v>2063.5700000000002</v>
      </c>
      <c r="AC263" s="6">
        <f t="shared" si="65"/>
        <v>2063.5700000000002</v>
      </c>
      <c r="AD263" s="6">
        <f t="shared" si="66"/>
        <v>-45658.010000000009</v>
      </c>
      <c r="AE263" s="6">
        <v>0</v>
      </c>
      <c r="AF263" s="6">
        <f t="shared" si="75"/>
        <v>-45658.010000000009</v>
      </c>
      <c r="AG263" s="6">
        <v>0</v>
      </c>
      <c r="AH263" s="6">
        <f t="shared" si="75"/>
        <v>-45658.010000000009</v>
      </c>
      <c r="AI263" s="6">
        <v>0</v>
      </c>
      <c r="AJ263" s="6">
        <v>-8485.24</v>
      </c>
      <c r="AK263" s="6">
        <v>0</v>
      </c>
      <c r="AL263" s="6">
        <v>0</v>
      </c>
      <c r="AM263" s="6">
        <v>0</v>
      </c>
      <c r="AN263" s="6">
        <v>3394.09</v>
      </c>
      <c r="AO263" s="6">
        <v>-645.75</v>
      </c>
      <c r="AP263" s="6">
        <v>0</v>
      </c>
      <c r="AQ263" s="6">
        <f t="shared" si="68"/>
        <v>-5736.9</v>
      </c>
      <c r="AR263" s="6">
        <f t="shared" si="69"/>
        <v>-51394.910000000011</v>
      </c>
    </row>
    <row r="264" spans="1:44" x14ac:dyDescent="0.25">
      <c r="A264" t="s">
        <v>126</v>
      </c>
      <c r="B264" s="6">
        <v>0</v>
      </c>
      <c r="C264" s="9">
        <f>-26847393.3</f>
        <v>-26847393.300000001</v>
      </c>
      <c r="D264" s="6">
        <v>0</v>
      </c>
      <c r="E264" s="6">
        <f t="shared" si="57"/>
        <v>-26847393.300000001</v>
      </c>
      <c r="F264" s="6">
        <f t="shared" si="58"/>
        <v>-26847393.300000001</v>
      </c>
      <c r="G264" s="6">
        <v>0</v>
      </c>
      <c r="H264" s="6">
        <f t="shared" si="74"/>
        <v>-26847393.300000001</v>
      </c>
      <c r="I264" s="9">
        <f>0-C264</f>
        <v>26847393.300000001</v>
      </c>
      <c r="J264" s="6">
        <f t="shared" si="74"/>
        <v>0</v>
      </c>
      <c r="K264" s="6">
        <v>0</v>
      </c>
      <c r="L264" s="6">
        <f t="shared" si="74"/>
        <v>0</v>
      </c>
      <c r="M264" s="6">
        <v>0</v>
      </c>
      <c r="N264" s="6">
        <f t="shared" si="74"/>
        <v>0</v>
      </c>
      <c r="O264" s="6">
        <v>0</v>
      </c>
      <c r="P264" s="6">
        <v>0</v>
      </c>
      <c r="Q264" s="6">
        <f t="shared" si="60"/>
        <v>0</v>
      </c>
      <c r="R264" s="6">
        <f t="shared" si="61"/>
        <v>0</v>
      </c>
      <c r="S264" s="6">
        <v>0</v>
      </c>
      <c r="T264" s="6">
        <v>0</v>
      </c>
      <c r="U264" s="6">
        <f t="shared" si="62"/>
        <v>0</v>
      </c>
      <c r="V264" s="6">
        <f t="shared" si="63"/>
        <v>0</v>
      </c>
      <c r="W264" s="6">
        <v>0</v>
      </c>
      <c r="X264" s="6">
        <f t="shared" si="64"/>
        <v>0</v>
      </c>
      <c r="Y264" s="6">
        <v>0</v>
      </c>
      <c r="Z264" s="6">
        <v>0</v>
      </c>
      <c r="AA264" s="6">
        <v>0</v>
      </c>
      <c r="AB264" s="6">
        <v>0</v>
      </c>
      <c r="AC264" s="6">
        <f t="shared" si="65"/>
        <v>0</v>
      </c>
      <c r="AD264" s="6">
        <f t="shared" si="66"/>
        <v>0</v>
      </c>
      <c r="AE264" s="6">
        <v>0</v>
      </c>
      <c r="AF264" s="6">
        <f t="shared" si="75"/>
        <v>0</v>
      </c>
      <c r="AG264" s="6">
        <v>0</v>
      </c>
      <c r="AH264" s="6">
        <f t="shared" si="75"/>
        <v>0</v>
      </c>
      <c r="AI264" s="6">
        <v>0</v>
      </c>
      <c r="AJ264" s="6">
        <v>0</v>
      </c>
      <c r="AK264" s="6">
        <v>0</v>
      </c>
      <c r="AL264" s="6">
        <v>0</v>
      </c>
      <c r="AM264" s="6">
        <v>0</v>
      </c>
      <c r="AN264" s="6">
        <v>0</v>
      </c>
      <c r="AO264" s="6">
        <v>0</v>
      </c>
      <c r="AP264" s="6">
        <v>0</v>
      </c>
      <c r="AQ264" s="6">
        <f t="shared" si="68"/>
        <v>0</v>
      </c>
      <c r="AR264" s="6">
        <f t="shared" si="69"/>
        <v>0</v>
      </c>
    </row>
    <row r="265" spans="1:44" x14ac:dyDescent="0.25">
      <c r="A265" t="s">
        <v>200</v>
      </c>
      <c r="B265" s="6">
        <v>-886889.22</v>
      </c>
      <c r="C265" s="6">
        <v>354755.69</v>
      </c>
      <c r="D265" s="6">
        <v>260897.49</v>
      </c>
      <c r="E265" s="6">
        <f t="shared" si="57"/>
        <v>615653.17999999993</v>
      </c>
      <c r="F265" s="6">
        <f t="shared" si="58"/>
        <v>-271236.04000000004</v>
      </c>
      <c r="G265" s="6">
        <v>255451.35</v>
      </c>
      <c r="H265" s="6">
        <f t="shared" si="74"/>
        <v>-15784.690000000031</v>
      </c>
      <c r="I265" s="6">
        <v>132456.87</v>
      </c>
      <c r="J265" s="6">
        <f t="shared" si="74"/>
        <v>116672.17999999996</v>
      </c>
      <c r="K265" s="6">
        <v>476421.96</v>
      </c>
      <c r="L265" s="6">
        <f t="shared" si="74"/>
        <v>593094.14</v>
      </c>
      <c r="M265" s="6">
        <v>-432938.94</v>
      </c>
      <c r="N265" s="6">
        <f t="shared" si="74"/>
        <v>160155.20000000001</v>
      </c>
      <c r="O265" s="6">
        <v>0</v>
      </c>
      <c r="P265" s="6">
        <v>80883.39</v>
      </c>
      <c r="Q265" s="6">
        <f t="shared" si="60"/>
        <v>80883.39</v>
      </c>
      <c r="R265" s="6">
        <f t="shared" si="61"/>
        <v>241038.59000000003</v>
      </c>
      <c r="S265" s="6">
        <v>0</v>
      </c>
      <c r="T265" s="6">
        <v>18501.63</v>
      </c>
      <c r="U265" s="6">
        <f t="shared" si="62"/>
        <v>18501.63</v>
      </c>
      <c r="V265" s="6">
        <f t="shared" si="63"/>
        <v>259540.22000000003</v>
      </c>
      <c r="W265" s="6">
        <v>0</v>
      </c>
      <c r="X265" s="6">
        <f t="shared" si="64"/>
        <v>259540.22000000003</v>
      </c>
      <c r="Y265" s="6">
        <v>0</v>
      </c>
      <c r="Z265" s="6">
        <v>0</v>
      </c>
      <c r="AA265" s="6">
        <v>0</v>
      </c>
      <c r="AB265" s="6">
        <v>98428.68</v>
      </c>
      <c r="AC265" s="6">
        <f t="shared" si="65"/>
        <v>98428.68</v>
      </c>
      <c r="AD265" s="6">
        <f t="shared" si="66"/>
        <v>357968.9</v>
      </c>
      <c r="AE265" s="6">
        <v>0</v>
      </c>
      <c r="AF265" s="6">
        <f t="shared" si="75"/>
        <v>357968.9</v>
      </c>
      <c r="AG265" s="6">
        <v>-621567.03</v>
      </c>
      <c r="AH265" s="6">
        <f t="shared" si="75"/>
        <v>-263598.13</v>
      </c>
      <c r="AI265" s="6">
        <v>0</v>
      </c>
      <c r="AJ265" s="6">
        <v>0.35</v>
      </c>
      <c r="AK265" s="6">
        <v>0</v>
      </c>
      <c r="AL265" s="6">
        <v>0</v>
      </c>
      <c r="AM265" s="6">
        <v>0</v>
      </c>
      <c r="AN265" s="6">
        <v>-0.14000000000000001</v>
      </c>
      <c r="AO265" s="6">
        <v>289008.93</v>
      </c>
      <c r="AP265" s="6">
        <v>0</v>
      </c>
      <c r="AQ265" s="6">
        <f t="shared" si="68"/>
        <v>289009.14</v>
      </c>
      <c r="AR265" s="6">
        <f t="shared" si="69"/>
        <v>25411.010000000009</v>
      </c>
    </row>
    <row r="266" spans="1:44" x14ac:dyDescent="0.25">
      <c r="A266" t="s">
        <v>201</v>
      </c>
      <c r="B266" s="6">
        <v>-5555.82</v>
      </c>
      <c r="C266" s="6">
        <v>2222.33</v>
      </c>
      <c r="D266" s="6">
        <v>0</v>
      </c>
      <c r="E266" s="6">
        <f t="shared" ref="E266:E329" si="76">C266+D266</f>
        <v>2222.33</v>
      </c>
      <c r="F266" s="6">
        <f t="shared" ref="F266:F329" si="77">B266+E266</f>
        <v>-3333.49</v>
      </c>
      <c r="G266" s="6">
        <v>0</v>
      </c>
      <c r="H266" s="6">
        <f t="shared" ref="H266:N281" si="78">F266+G266</f>
        <v>-3333.49</v>
      </c>
      <c r="I266" s="6">
        <v>0</v>
      </c>
      <c r="J266" s="6">
        <f t="shared" si="78"/>
        <v>-3333.49</v>
      </c>
      <c r="K266" s="6">
        <v>0</v>
      </c>
      <c r="L266" s="6">
        <f t="shared" si="78"/>
        <v>-3333.49</v>
      </c>
      <c r="M266" s="6">
        <v>0</v>
      </c>
      <c r="N266" s="6">
        <f t="shared" ref="N266" si="79">L266+M266</f>
        <v>-3333.49</v>
      </c>
      <c r="O266" s="6">
        <v>0</v>
      </c>
      <c r="P266" s="6">
        <v>0</v>
      </c>
      <c r="Q266" s="6">
        <f t="shared" ref="Q266:Q329" si="80">O266+P266</f>
        <v>0</v>
      </c>
      <c r="R266" s="6">
        <f t="shared" ref="R266:R329" si="81">N266+Q266</f>
        <v>-3333.49</v>
      </c>
      <c r="S266" s="6">
        <v>0</v>
      </c>
      <c r="T266" s="6">
        <v>0</v>
      </c>
      <c r="U266" s="6">
        <f t="shared" ref="U266:U329" si="82">S266+T266</f>
        <v>0</v>
      </c>
      <c r="V266" s="6">
        <f t="shared" ref="V266:V329" si="83">R266+U266</f>
        <v>-3333.49</v>
      </c>
      <c r="W266" s="6">
        <v>0</v>
      </c>
      <c r="X266" s="6">
        <f t="shared" ref="X266:X329" si="84">V266+W266</f>
        <v>-3333.49</v>
      </c>
      <c r="Y266" s="6">
        <v>0</v>
      </c>
      <c r="Z266" s="6">
        <v>0</v>
      </c>
      <c r="AA266" s="6">
        <v>0</v>
      </c>
      <c r="AB266" s="6">
        <v>0</v>
      </c>
      <c r="AC266" s="6">
        <f t="shared" ref="AC266:AC329" si="85">SUM(Y266:AB266)</f>
        <v>0</v>
      </c>
      <c r="AD266" s="6">
        <f t="shared" ref="AD266:AD329" si="86">X266+AC266</f>
        <v>-3333.49</v>
      </c>
      <c r="AE266" s="6">
        <v>0</v>
      </c>
      <c r="AF266" s="6">
        <f t="shared" ref="AF266:AH281" si="87">AD266+AE266</f>
        <v>-3333.49</v>
      </c>
      <c r="AG266" s="6">
        <v>0</v>
      </c>
      <c r="AH266" s="6">
        <f t="shared" si="87"/>
        <v>-3333.49</v>
      </c>
      <c r="AI266" s="6">
        <v>0</v>
      </c>
      <c r="AJ266" s="6">
        <v>0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f t="shared" ref="AQ266:AQ329" si="88">SUM(AI266:AP266)</f>
        <v>0</v>
      </c>
      <c r="AR266" s="6">
        <f t="shared" ref="AR266:AR329" si="89">AH266+AQ266</f>
        <v>-3333.49</v>
      </c>
    </row>
    <row r="267" spans="1:44" x14ac:dyDescent="0.25">
      <c r="A267" t="s">
        <v>202</v>
      </c>
      <c r="B267" s="6">
        <v>46827.55</v>
      </c>
      <c r="C267" s="6">
        <v>-18731.02</v>
      </c>
      <c r="D267" s="6">
        <v>0</v>
      </c>
      <c r="E267" s="6">
        <f t="shared" si="76"/>
        <v>-18731.02</v>
      </c>
      <c r="F267" s="6">
        <f t="shared" si="77"/>
        <v>28096.530000000002</v>
      </c>
      <c r="G267" s="6">
        <v>0</v>
      </c>
      <c r="H267" s="6">
        <f t="shared" si="78"/>
        <v>28096.530000000002</v>
      </c>
      <c r="I267" s="6">
        <v>0</v>
      </c>
      <c r="J267" s="6">
        <f t="shared" si="78"/>
        <v>28096.530000000002</v>
      </c>
      <c r="K267" s="6">
        <v>0</v>
      </c>
      <c r="L267" s="6">
        <f t="shared" si="78"/>
        <v>28096.530000000002</v>
      </c>
      <c r="M267" s="6">
        <v>0</v>
      </c>
      <c r="N267" s="6">
        <f t="shared" si="78"/>
        <v>28096.530000000002</v>
      </c>
      <c r="O267" s="6">
        <v>0</v>
      </c>
      <c r="P267" s="6">
        <v>0</v>
      </c>
      <c r="Q267" s="6">
        <f t="shared" si="80"/>
        <v>0</v>
      </c>
      <c r="R267" s="6">
        <f t="shared" si="81"/>
        <v>28096.530000000002</v>
      </c>
      <c r="S267" s="6">
        <v>0</v>
      </c>
      <c r="T267" s="6">
        <v>0</v>
      </c>
      <c r="U267" s="6">
        <f t="shared" si="82"/>
        <v>0</v>
      </c>
      <c r="V267" s="6">
        <f t="shared" si="83"/>
        <v>28096.530000000002</v>
      </c>
      <c r="W267" s="6">
        <v>0</v>
      </c>
      <c r="X267" s="6">
        <f t="shared" si="84"/>
        <v>28096.530000000002</v>
      </c>
      <c r="Y267" s="6">
        <v>0</v>
      </c>
      <c r="Z267" s="6">
        <v>0</v>
      </c>
      <c r="AA267" s="6">
        <v>0</v>
      </c>
      <c r="AB267" s="6">
        <v>0</v>
      </c>
      <c r="AC267" s="6">
        <f t="shared" si="85"/>
        <v>0</v>
      </c>
      <c r="AD267" s="6">
        <f t="shared" si="86"/>
        <v>28096.530000000002</v>
      </c>
      <c r="AE267" s="6">
        <v>0</v>
      </c>
      <c r="AF267" s="6">
        <f t="shared" si="87"/>
        <v>28096.530000000002</v>
      </c>
      <c r="AG267" s="6">
        <v>0</v>
      </c>
      <c r="AH267" s="6">
        <f t="shared" si="87"/>
        <v>28096.530000000002</v>
      </c>
      <c r="AI267" s="6">
        <v>0</v>
      </c>
      <c r="AJ267" s="6">
        <v>-46827.55</v>
      </c>
      <c r="AK267" s="6">
        <v>0</v>
      </c>
      <c r="AL267" s="6">
        <v>0</v>
      </c>
      <c r="AM267" s="6">
        <v>0</v>
      </c>
      <c r="AN267" s="6">
        <v>18731.02</v>
      </c>
      <c r="AO267" s="6">
        <v>0</v>
      </c>
      <c r="AP267" s="6">
        <v>0</v>
      </c>
      <c r="AQ267" s="6">
        <f t="shared" si="88"/>
        <v>-28096.530000000002</v>
      </c>
      <c r="AR267" s="6">
        <f t="shared" si="89"/>
        <v>0</v>
      </c>
    </row>
    <row r="268" spans="1:44" x14ac:dyDescent="0.25">
      <c r="A268" t="s">
        <v>203</v>
      </c>
      <c r="B268" s="6">
        <v>-30362426.620000001</v>
      </c>
      <c r="C268" s="6">
        <v>12144970.67</v>
      </c>
      <c r="D268" s="6">
        <v>121610.13</v>
      </c>
      <c r="E268" s="6">
        <f t="shared" si="76"/>
        <v>12266580.800000001</v>
      </c>
      <c r="F268" s="6">
        <f t="shared" si="77"/>
        <v>-18095845.82</v>
      </c>
      <c r="G268" s="6">
        <v>121610.11</v>
      </c>
      <c r="H268" s="6">
        <f t="shared" si="78"/>
        <v>-17974235.710000001</v>
      </c>
      <c r="I268" s="6">
        <v>111488.98</v>
      </c>
      <c r="J268" s="6">
        <f t="shared" si="78"/>
        <v>-17862746.73</v>
      </c>
      <c r="K268" s="6">
        <v>118236.42</v>
      </c>
      <c r="L268" s="6">
        <f t="shared" si="78"/>
        <v>-17744510.309999999</v>
      </c>
      <c r="M268" s="6">
        <v>118236.4</v>
      </c>
      <c r="N268" s="6">
        <f t="shared" si="78"/>
        <v>-17626273.91</v>
      </c>
      <c r="O268" s="6">
        <v>0</v>
      </c>
      <c r="P268" s="6">
        <v>118236.4</v>
      </c>
      <c r="Q268" s="6">
        <f t="shared" si="80"/>
        <v>118236.4</v>
      </c>
      <c r="R268" s="6">
        <f t="shared" si="81"/>
        <v>-17508037.510000002</v>
      </c>
      <c r="S268" s="6">
        <v>0</v>
      </c>
      <c r="T268" s="6">
        <v>118236.41</v>
      </c>
      <c r="U268" s="6">
        <f t="shared" si="82"/>
        <v>118236.41</v>
      </c>
      <c r="V268" s="6">
        <f t="shared" si="83"/>
        <v>-17389801.100000001</v>
      </c>
      <c r="W268" s="6">
        <v>118236.41</v>
      </c>
      <c r="X268" s="6">
        <f t="shared" si="84"/>
        <v>-17271564.690000001</v>
      </c>
      <c r="Y268" s="6">
        <v>0</v>
      </c>
      <c r="Z268" s="6">
        <v>0</v>
      </c>
      <c r="AA268" s="6">
        <v>0</v>
      </c>
      <c r="AB268" s="6">
        <v>118236.39</v>
      </c>
      <c r="AC268" s="6">
        <f t="shared" si="85"/>
        <v>118236.39</v>
      </c>
      <c r="AD268" s="6">
        <f t="shared" si="86"/>
        <v>-17153328.300000001</v>
      </c>
      <c r="AE268" s="6">
        <v>118236.41</v>
      </c>
      <c r="AF268" s="6">
        <f t="shared" si="87"/>
        <v>-17035091.890000001</v>
      </c>
      <c r="AG268" s="6">
        <v>118236.43</v>
      </c>
      <c r="AH268" s="6">
        <f t="shared" si="87"/>
        <v>-16916855.460000001</v>
      </c>
      <c r="AI268" s="6">
        <v>0</v>
      </c>
      <c r="AJ268" s="6">
        <v>319507.3</v>
      </c>
      <c r="AK268" s="6">
        <v>0</v>
      </c>
      <c r="AL268" s="6">
        <v>0</v>
      </c>
      <c r="AM268" s="6">
        <v>0</v>
      </c>
      <c r="AN268" s="6">
        <v>-127802.92</v>
      </c>
      <c r="AO268" s="6">
        <v>118236.4</v>
      </c>
      <c r="AP268" s="6">
        <v>0</v>
      </c>
      <c r="AQ268" s="6">
        <f t="shared" si="88"/>
        <v>309940.78000000003</v>
      </c>
      <c r="AR268" s="6">
        <f t="shared" si="89"/>
        <v>-16606914.680000002</v>
      </c>
    </row>
    <row r="269" spans="1:44" x14ac:dyDescent="0.25">
      <c r="A269" t="s">
        <v>204</v>
      </c>
      <c r="B269" s="6">
        <v>33701809.600000001</v>
      </c>
      <c r="C269" s="6">
        <v>-13480723.84</v>
      </c>
      <c r="D269" s="6">
        <v>0</v>
      </c>
      <c r="E269" s="6">
        <f t="shared" si="76"/>
        <v>-13480723.84</v>
      </c>
      <c r="F269" s="6">
        <f t="shared" si="77"/>
        <v>20221085.760000002</v>
      </c>
      <c r="G269" s="6">
        <v>0</v>
      </c>
      <c r="H269" s="6">
        <f t="shared" si="78"/>
        <v>20221085.760000002</v>
      </c>
      <c r="I269" s="6">
        <v>-263063.59000000003</v>
      </c>
      <c r="J269" s="6">
        <f t="shared" si="78"/>
        <v>19958022.170000002</v>
      </c>
      <c r="K269" s="6">
        <v>0</v>
      </c>
      <c r="L269" s="6">
        <f t="shared" si="78"/>
        <v>19958022.170000002</v>
      </c>
      <c r="M269" s="6">
        <v>0</v>
      </c>
      <c r="N269" s="6">
        <f t="shared" si="78"/>
        <v>19958022.170000002</v>
      </c>
      <c r="O269" s="6">
        <v>0</v>
      </c>
      <c r="P269" s="6">
        <v>-263063.59000000003</v>
      </c>
      <c r="Q269" s="6">
        <f t="shared" si="80"/>
        <v>-263063.59000000003</v>
      </c>
      <c r="R269" s="6">
        <f t="shared" si="81"/>
        <v>19694958.580000002</v>
      </c>
      <c r="S269" s="6">
        <v>0</v>
      </c>
      <c r="T269" s="6">
        <v>0</v>
      </c>
      <c r="U269" s="6">
        <f t="shared" si="82"/>
        <v>0</v>
      </c>
      <c r="V269" s="6">
        <f t="shared" si="83"/>
        <v>19694958.580000002</v>
      </c>
      <c r="W269" s="6">
        <v>0</v>
      </c>
      <c r="X269" s="6">
        <f t="shared" si="84"/>
        <v>19694958.580000002</v>
      </c>
      <c r="Y269" s="6">
        <v>0</v>
      </c>
      <c r="Z269" s="6">
        <v>0</v>
      </c>
      <c r="AA269" s="6">
        <v>0</v>
      </c>
      <c r="AB269" s="6">
        <v>-263063.59000000003</v>
      </c>
      <c r="AC269" s="6">
        <f t="shared" si="85"/>
        <v>-263063.59000000003</v>
      </c>
      <c r="AD269" s="6">
        <f t="shared" si="86"/>
        <v>19431894.990000002</v>
      </c>
      <c r="AE269" s="6">
        <v>0</v>
      </c>
      <c r="AF269" s="6">
        <f t="shared" si="87"/>
        <v>19431894.990000002</v>
      </c>
      <c r="AG269" s="6">
        <v>0</v>
      </c>
      <c r="AH269" s="6">
        <f t="shared" si="87"/>
        <v>19431894.990000002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857653.29</v>
      </c>
      <c r="AP269" s="6">
        <v>0</v>
      </c>
      <c r="AQ269" s="6">
        <f t="shared" si="88"/>
        <v>857653.29</v>
      </c>
      <c r="AR269" s="6">
        <f t="shared" si="89"/>
        <v>20289548.280000001</v>
      </c>
    </row>
    <row r="270" spans="1:44" x14ac:dyDescent="0.25">
      <c r="A270" t="s">
        <v>113</v>
      </c>
      <c r="B270" s="6">
        <v>0</v>
      </c>
      <c r="C270" s="6">
        <v>-0.01</v>
      </c>
      <c r="D270" s="6">
        <v>0</v>
      </c>
      <c r="E270" s="6">
        <f t="shared" si="76"/>
        <v>-0.01</v>
      </c>
      <c r="F270" s="6">
        <f t="shared" si="77"/>
        <v>-0.01</v>
      </c>
      <c r="G270" s="6">
        <v>0</v>
      </c>
      <c r="H270" s="6">
        <f t="shared" si="78"/>
        <v>-0.01</v>
      </c>
      <c r="I270" s="6">
        <v>0</v>
      </c>
      <c r="J270" s="6">
        <f t="shared" si="78"/>
        <v>-0.01</v>
      </c>
      <c r="K270" s="6">
        <v>0</v>
      </c>
      <c r="L270" s="6">
        <f t="shared" si="78"/>
        <v>-0.01</v>
      </c>
      <c r="M270" s="6">
        <v>0</v>
      </c>
      <c r="N270" s="6">
        <f t="shared" si="78"/>
        <v>-0.01</v>
      </c>
      <c r="O270" s="6">
        <v>0</v>
      </c>
      <c r="P270" s="6">
        <v>0</v>
      </c>
      <c r="Q270" s="6">
        <f t="shared" si="80"/>
        <v>0</v>
      </c>
      <c r="R270" s="6">
        <f t="shared" si="81"/>
        <v>-0.01</v>
      </c>
      <c r="S270" s="6">
        <v>0</v>
      </c>
      <c r="T270" s="6">
        <v>0</v>
      </c>
      <c r="U270" s="6">
        <f t="shared" si="82"/>
        <v>0</v>
      </c>
      <c r="V270" s="6">
        <f t="shared" si="83"/>
        <v>-0.01</v>
      </c>
      <c r="W270" s="6">
        <v>0</v>
      </c>
      <c r="X270" s="6">
        <f t="shared" si="84"/>
        <v>-0.01</v>
      </c>
      <c r="Y270" s="6">
        <v>0</v>
      </c>
      <c r="Z270" s="6">
        <v>0</v>
      </c>
      <c r="AA270" s="6">
        <v>0</v>
      </c>
      <c r="AB270" s="6">
        <v>0</v>
      </c>
      <c r="AC270" s="6">
        <f t="shared" si="85"/>
        <v>0</v>
      </c>
      <c r="AD270" s="6">
        <f t="shared" si="86"/>
        <v>-0.01</v>
      </c>
      <c r="AE270" s="6">
        <v>0</v>
      </c>
      <c r="AF270" s="6">
        <f t="shared" si="87"/>
        <v>-0.01</v>
      </c>
      <c r="AG270" s="6">
        <v>0</v>
      </c>
      <c r="AH270" s="6">
        <f t="shared" si="87"/>
        <v>-0.01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0</v>
      </c>
      <c r="AQ270" s="6">
        <f t="shared" si="88"/>
        <v>0</v>
      </c>
      <c r="AR270" s="6">
        <f t="shared" si="89"/>
        <v>-0.01</v>
      </c>
    </row>
    <row r="271" spans="1:44" x14ac:dyDescent="0.25">
      <c r="A271" t="s">
        <v>205</v>
      </c>
      <c r="B271" s="6">
        <v>7.01</v>
      </c>
      <c r="C271" s="6">
        <v>-2.8</v>
      </c>
      <c r="D271" s="6">
        <v>0</v>
      </c>
      <c r="E271" s="6">
        <f t="shared" si="76"/>
        <v>-2.8</v>
      </c>
      <c r="F271" s="6">
        <f t="shared" si="77"/>
        <v>4.21</v>
      </c>
      <c r="G271" s="6">
        <v>0</v>
      </c>
      <c r="H271" s="6">
        <f t="shared" si="78"/>
        <v>4.21</v>
      </c>
      <c r="I271" s="6">
        <v>0</v>
      </c>
      <c r="J271" s="6">
        <f t="shared" si="78"/>
        <v>4.21</v>
      </c>
      <c r="K271" s="6">
        <v>0</v>
      </c>
      <c r="L271" s="6">
        <f t="shared" si="78"/>
        <v>4.21</v>
      </c>
      <c r="M271" s="6">
        <v>0</v>
      </c>
      <c r="N271" s="6">
        <f t="shared" si="78"/>
        <v>4.21</v>
      </c>
      <c r="O271" s="6">
        <v>0</v>
      </c>
      <c r="P271" s="6">
        <v>0</v>
      </c>
      <c r="Q271" s="6">
        <f t="shared" si="80"/>
        <v>0</v>
      </c>
      <c r="R271" s="6">
        <f t="shared" si="81"/>
        <v>4.21</v>
      </c>
      <c r="S271" s="6">
        <v>0</v>
      </c>
      <c r="T271" s="6">
        <v>0</v>
      </c>
      <c r="U271" s="6">
        <f t="shared" si="82"/>
        <v>0</v>
      </c>
      <c r="V271" s="6">
        <f t="shared" si="83"/>
        <v>4.21</v>
      </c>
      <c r="W271" s="6">
        <v>0</v>
      </c>
      <c r="X271" s="6">
        <f t="shared" si="84"/>
        <v>4.21</v>
      </c>
      <c r="Y271" s="6">
        <v>0</v>
      </c>
      <c r="Z271" s="6">
        <v>0</v>
      </c>
      <c r="AA271" s="6">
        <v>0</v>
      </c>
      <c r="AB271" s="6">
        <v>0</v>
      </c>
      <c r="AC271" s="6">
        <f t="shared" si="85"/>
        <v>0</v>
      </c>
      <c r="AD271" s="6">
        <f t="shared" si="86"/>
        <v>4.21</v>
      </c>
      <c r="AE271" s="6">
        <v>0</v>
      </c>
      <c r="AF271" s="6">
        <f t="shared" si="87"/>
        <v>4.21</v>
      </c>
      <c r="AG271" s="6">
        <v>0</v>
      </c>
      <c r="AH271" s="6">
        <f t="shared" si="87"/>
        <v>4.21</v>
      </c>
      <c r="AI271" s="6">
        <v>0</v>
      </c>
      <c r="AJ271" s="6">
        <v>0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0</v>
      </c>
      <c r="AQ271" s="6">
        <f t="shared" si="88"/>
        <v>0</v>
      </c>
      <c r="AR271" s="6">
        <f t="shared" si="89"/>
        <v>4.21</v>
      </c>
    </row>
    <row r="272" spans="1:44" x14ac:dyDescent="0.25">
      <c r="A272" t="s">
        <v>114</v>
      </c>
      <c r="B272" s="6">
        <v>-2490211.12</v>
      </c>
      <c r="C272" s="6">
        <v>996084.43</v>
      </c>
      <c r="D272" s="6">
        <v>61680.52</v>
      </c>
      <c r="E272" s="6">
        <f t="shared" si="76"/>
        <v>1057764.95</v>
      </c>
      <c r="F272" s="6">
        <f t="shared" si="77"/>
        <v>-1432446.1700000002</v>
      </c>
      <c r="G272" s="6">
        <v>47472.57</v>
      </c>
      <c r="H272" s="6">
        <f t="shared" si="78"/>
        <v>-1384973.6</v>
      </c>
      <c r="I272" s="6">
        <v>20983.41</v>
      </c>
      <c r="J272" s="6">
        <f t="shared" si="78"/>
        <v>-1363990.1900000002</v>
      </c>
      <c r="K272" s="6">
        <v>31487.46</v>
      </c>
      <c r="L272" s="6">
        <f t="shared" si="78"/>
        <v>-1332502.7300000002</v>
      </c>
      <c r="M272" s="6">
        <v>64684.26</v>
      </c>
      <c r="N272" s="6">
        <f t="shared" si="78"/>
        <v>-1267818.4700000002</v>
      </c>
      <c r="O272" s="6">
        <v>0</v>
      </c>
      <c r="P272" s="6">
        <v>60715.360000000001</v>
      </c>
      <c r="Q272" s="6">
        <f t="shared" si="80"/>
        <v>60715.360000000001</v>
      </c>
      <c r="R272" s="6">
        <f t="shared" si="81"/>
        <v>-1207103.1100000001</v>
      </c>
      <c r="S272" s="6">
        <v>0</v>
      </c>
      <c r="T272" s="6">
        <v>62592.35</v>
      </c>
      <c r="U272" s="6">
        <f t="shared" si="82"/>
        <v>62592.35</v>
      </c>
      <c r="V272" s="6">
        <f t="shared" si="83"/>
        <v>-1144510.76</v>
      </c>
      <c r="W272" s="6">
        <v>-40853.42</v>
      </c>
      <c r="X272" s="6">
        <f t="shared" si="84"/>
        <v>-1185364.18</v>
      </c>
      <c r="Y272" s="6">
        <v>0</v>
      </c>
      <c r="Z272" s="6">
        <v>0</v>
      </c>
      <c r="AA272" s="6">
        <v>0</v>
      </c>
      <c r="AB272" s="6">
        <v>7400.06</v>
      </c>
      <c r="AC272" s="6">
        <f t="shared" si="85"/>
        <v>7400.06</v>
      </c>
      <c r="AD272" s="6">
        <f t="shared" si="86"/>
        <v>-1177964.1199999999</v>
      </c>
      <c r="AE272" s="6">
        <v>903.72</v>
      </c>
      <c r="AF272" s="6">
        <f t="shared" si="87"/>
        <v>-1177060.3999999999</v>
      </c>
      <c r="AG272" s="6">
        <v>-7344.35</v>
      </c>
      <c r="AH272" s="6">
        <f t="shared" si="87"/>
        <v>-1184404.75</v>
      </c>
      <c r="AI272" s="6">
        <v>0</v>
      </c>
      <c r="AJ272" s="6">
        <v>0</v>
      </c>
      <c r="AK272" s="6">
        <v>0</v>
      </c>
      <c r="AL272" s="6">
        <v>0</v>
      </c>
      <c r="AM272" s="6">
        <v>0</v>
      </c>
      <c r="AN272" s="6">
        <v>0</v>
      </c>
      <c r="AO272" s="6">
        <v>-23729.53</v>
      </c>
      <c r="AP272" s="6">
        <v>0</v>
      </c>
      <c r="AQ272" s="6">
        <f t="shared" si="88"/>
        <v>-23729.53</v>
      </c>
      <c r="AR272" s="6">
        <f t="shared" si="89"/>
        <v>-1208134.28</v>
      </c>
    </row>
    <row r="273" spans="1:44" x14ac:dyDescent="0.25">
      <c r="A273" t="s">
        <v>115</v>
      </c>
      <c r="B273" s="6">
        <v>-0.01</v>
      </c>
      <c r="C273" s="6">
        <v>0</v>
      </c>
      <c r="D273" s="6">
        <v>0</v>
      </c>
      <c r="E273" s="6">
        <f t="shared" si="76"/>
        <v>0</v>
      </c>
      <c r="F273" s="6">
        <f t="shared" si="77"/>
        <v>-0.01</v>
      </c>
      <c r="G273" s="6">
        <v>0</v>
      </c>
      <c r="H273" s="6">
        <f t="shared" si="78"/>
        <v>-0.01</v>
      </c>
      <c r="I273" s="6">
        <v>0</v>
      </c>
      <c r="J273" s="6">
        <f t="shared" si="78"/>
        <v>-0.01</v>
      </c>
      <c r="K273" s="6">
        <v>0</v>
      </c>
      <c r="L273" s="6">
        <f t="shared" si="78"/>
        <v>-0.01</v>
      </c>
      <c r="M273" s="6">
        <v>0</v>
      </c>
      <c r="N273" s="6">
        <f t="shared" si="78"/>
        <v>-0.01</v>
      </c>
      <c r="O273" s="6">
        <v>0</v>
      </c>
      <c r="P273" s="6">
        <v>0</v>
      </c>
      <c r="Q273" s="6">
        <f t="shared" si="80"/>
        <v>0</v>
      </c>
      <c r="R273" s="6">
        <f t="shared" si="81"/>
        <v>-0.01</v>
      </c>
      <c r="S273" s="6">
        <v>0</v>
      </c>
      <c r="T273" s="6">
        <v>0</v>
      </c>
      <c r="U273" s="6">
        <f t="shared" si="82"/>
        <v>0</v>
      </c>
      <c r="V273" s="6">
        <f t="shared" si="83"/>
        <v>-0.01</v>
      </c>
      <c r="W273" s="6">
        <v>0</v>
      </c>
      <c r="X273" s="6">
        <f t="shared" si="84"/>
        <v>-0.01</v>
      </c>
      <c r="Y273" s="6">
        <v>0</v>
      </c>
      <c r="Z273" s="6">
        <v>0</v>
      </c>
      <c r="AA273" s="6">
        <v>0</v>
      </c>
      <c r="AB273" s="6">
        <v>0</v>
      </c>
      <c r="AC273" s="6">
        <f t="shared" si="85"/>
        <v>0</v>
      </c>
      <c r="AD273" s="6">
        <f t="shared" si="86"/>
        <v>-0.01</v>
      </c>
      <c r="AE273" s="6">
        <v>0</v>
      </c>
      <c r="AF273" s="6">
        <f t="shared" si="87"/>
        <v>-0.01</v>
      </c>
      <c r="AG273" s="6">
        <v>0</v>
      </c>
      <c r="AH273" s="6">
        <f t="shared" si="87"/>
        <v>-0.01</v>
      </c>
      <c r="AI273" s="6">
        <v>0</v>
      </c>
      <c r="AJ273" s="6">
        <v>0</v>
      </c>
      <c r="AK273" s="6">
        <v>0</v>
      </c>
      <c r="AL273" s="6">
        <v>0</v>
      </c>
      <c r="AM273" s="6">
        <v>0</v>
      </c>
      <c r="AN273" s="6">
        <v>0</v>
      </c>
      <c r="AO273" s="6">
        <v>0</v>
      </c>
      <c r="AP273" s="6">
        <v>0</v>
      </c>
      <c r="AQ273" s="6">
        <f t="shared" si="88"/>
        <v>0</v>
      </c>
      <c r="AR273" s="6">
        <f t="shared" si="89"/>
        <v>-0.01</v>
      </c>
    </row>
    <row r="274" spans="1:44" x14ac:dyDescent="0.25">
      <c r="A274" t="s">
        <v>206</v>
      </c>
      <c r="B274" s="6">
        <v>-30731.19</v>
      </c>
      <c r="C274" s="6">
        <v>12292.48</v>
      </c>
      <c r="D274" s="6">
        <v>0</v>
      </c>
      <c r="E274" s="6">
        <f t="shared" si="76"/>
        <v>12292.48</v>
      </c>
      <c r="F274" s="6">
        <f t="shared" si="77"/>
        <v>-18438.71</v>
      </c>
      <c r="G274" s="6">
        <v>-65.73</v>
      </c>
      <c r="H274" s="6">
        <f t="shared" si="78"/>
        <v>-18504.439999999999</v>
      </c>
      <c r="I274" s="6">
        <v>0</v>
      </c>
      <c r="J274" s="6">
        <f t="shared" si="78"/>
        <v>-18504.439999999999</v>
      </c>
      <c r="K274" s="6">
        <v>0</v>
      </c>
      <c r="L274" s="6">
        <f t="shared" si="78"/>
        <v>-18504.439999999999</v>
      </c>
      <c r="M274" s="6">
        <v>4513.53</v>
      </c>
      <c r="N274" s="6">
        <f t="shared" si="78"/>
        <v>-13990.91</v>
      </c>
      <c r="O274" s="6">
        <v>0</v>
      </c>
      <c r="P274" s="6">
        <v>9008.58</v>
      </c>
      <c r="Q274" s="6">
        <f t="shared" si="80"/>
        <v>9008.58</v>
      </c>
      <c r="R274" s="6">
        <f t="shared" si="81"/>
        <v>-4982.33</v>
      </c>
      <c r="S274" s="6">
        <v>0</v>
      </c>
      <c r="T274" s="6">
        <v>0</v>
      </c>
      <c r="U274" s="6">
        <f t="shared" si="82"/>
        <v>0</v>
      </c>
      <c r="V274" s="6">
        <f t="shared" si="83"/>
        <v>-4982.33</v>
      </c>
      <c r="W274" s="6">
        <v>0</v>
      </c>
      <c r="X274" s="6">
        <f t="shared" si="84"/>
        <v>-4982.33</v>
      </c>
      <c r="Y274" s="6">
        <v>0</v>
      </c>
      <c r="Z274" s="6">
        <v>0</v>
      </c>
      <c r="AA274" s="6">
        <v>0</v>
      </c>
      <c r="AB274" s="6">
        <v>4095</v>
      </c>
      <c r="AC274" s="6">
        <f t="shared" si="85"/>
        <v>4095</v>
      </c>
      <c r="AD274" s="6">
        <f t="shared" si="86"/>
        <v>-887.32999999999993</v>
      </c>
      <c r="AE274" s="6">
        <v>0</v>
      </c>
      <c r="AF274" s="6">
        <f t="shared" si="87"/>
        <v>-887.32999999999993</v>
      </c>
      <c r="AG274" s="6">
        <v>0</v>
      </c>
      <c r="AH274" s="6">
        <f t="shared" si="87"/>
        <v>-887.32999999999993</v>
      </c>
      <c r="AI274" s="6">
        <v>0</v>
      </c>
      <c r="AJ274" s="6">
        <v>0</v>
      </c>
      <c r="AK274" s="6">
        <v>0</v>
      </c>
      <c r="AL274" s="6">
        <v>0</v>
      </c>
      <c r="AM274" s="6">
        <v>0</v>
      </c>
      <c r="AN274" s="6">
        <v>0</v>
      </c>
      <c r="AO274" s="6">
        <v>18229.68</v>
      </c>
      <c r="AP274" s="6">
        <v>0</v>
      </c>
      <c r="AQ274" s="6">
        <f t="shared" si="88"/>
        <v>18229.68</v>
      </c>
      <c r="AR274" s="6">
        <f t="shared" si="89"/>
        <v>17342.349999999999</v>
      </c>
    </row>
    <row r="275" spans="1:44" x14ac:dyDescent="0.25">
      <c r="A275" t="s">
        <v>207</v>
      </c>
      <c r="B275" s="6">
        <v>0.03</v>
      </c>
      <c r="C275" s="6">
        <v>0</v>
      </c>
      <c r="D275" s="6">
        <v>0</v>
      </c>
      <c r="E275" s="6">
        <f t="shared" si="76"/>
        <v>0</v>
      </c>
      <c r="F275" s="6">
        <f t="shared" si="77"/>
        <v>0.03</v>
      </c>
      <c r="G275" s="6">
        <v>0</v>
      </c>
      <c r="H275" s="6">
        <f t="shared" si="78"/>
        <v>0.03</v>
      </c>
      <c r="I275" s="6">
        <v>0</v>
      </c>
      <c r="J275" s="6">
        <f t="shared" si="78"/>
        <v>0.03</v>
      </c>
      <c r="K275" s="6">
        <v>0</v>
      </c>
      <c r="L275" s="6">
        <f t="shared" si="78"/>
        <v>0.03</v>
      </c>
      <c r="M275" s="6">
        <v>0</v>
      </c>
      <c r="N275" s="6">
        <f t="shared" si="78"/>
        <v>0.03</v>
      </c>
      <c r="O275" s="6">
        <v>0</v>
      </c>
      <c r="P275" s="6">
        <v>0</v>
      </c>
      <c r="Q275" s="6">
        <f t="shared" si="80"/>
        <v>0</v>
      </c>
      <c r="R275" s="6">
        <f t="shared" si="81"/>
        <v>0.03</v>
      </c>
      <c r="S275" s="6">
        <v>0</v>
      </c>
      <c r="T275" s="6">
        <v>0</v>
      </c>
      <c r="U275" s="6">
        <f t="shared" si="82"/>
        <v>0</v>
      </c>
      <c r="V275" s="6">
        <f t="shared" si="83"/>
        <v>0.03</v>
      </c>
      <c r="W275" s="6">
        <v>0</v>
      </c>
      <c r="X275" s="6">
        <f t="shared" si="84"/>
        <v>0.03</v>
      </c>
      <c r="Y275" s="6">
        <v>0</v>
      </c>
      <c r="Z275" s="6">
        <v>0</v>
      </c>
      <c r="AA275" s="6">
        <v>0</v>
      </c>
      <c r="AB275" s="6">
        <v>0</v>
      </c>
      <c r="AC275" s="6">
        <f t="shared" si="85"/>
        <v>0</v>
      </c>
      <c r="AD275" s="6">
        <f t="shared" si="86"/>
        <v>0.03</v>
      </c>
      <c r="AE275" s="6">
        <v>0</v>
      </c>
      <c r="AF275" s="6">
        <f t="shared" si="87"/>
        <v>0.03</v>
      </c>
      <c r="AG275" s="6">
        <v>0</v>
      </c>
      <c r="AH275" s="6">
        <f t="shared" si="87"/>
        <v>0.03</v>
      </c>
      <c r="AI275" s="6">
        <v>0</v>
      </c>
      <c r="AJ275" s="6">
        <v>0</v>
      </c>
      <c r="AK275" s="6">
        <v>0</v>
      </c>
      <c r="AL275" s="6">
        <v>0</v>
      </c>
      <c r="AM275" s="6">
        <v>0</v>
      </c>
      <c r="AN275" s="6">
        <v>0</v>
      </c>
      <c r="AO275" s="6">
        <v>0</v>
      </c>
      <c r="AP275" s="6">
        <v>0</v>
      </c>
      <c r="AQ275" s="6">
        <f t="shared" si="88"/>
        <v>0</v>
      </c>
      <c r="AR275" s="6">
        <f t="shared" si="89"/>
        <v>0.03</v>
      </c>
    </row>
    <row r="276" spans="1:44" x14ac:dyDescent="0.25">
      <c r="A276" t="s">
        <v>208</v>
      </c>
      <c r="B276" s="6">
        <v>-1571286.76</v>
      </c>
      <c r="C276" s="6">
        <v>628514.68999999994</v>
      </c>
      <c r="D276" s="6">
        <v>-23322.51</v>
      </c>
      <c r="E276" s="6">
        <f t="shared" si="76"/>
        <v>605192.17999999993</v>
      </c>
      <c r="F276" s="6">
        <f t="shared" si="77"/>
        <v>-966094.58000000007</v>
      </c>
      <c r="G276" s="6">
        <v>-23380.23</v>
      </c>
      <c r="H276" s="6">
        <f t="shared" si="78"/>
        <v>-989474.81</v>
      </c>
      <c r="I276" s="6">
        <v>-23425.06</v>
      </c>
      <c r="J276" s="6">
        <f t="shared" si="78"/>
        <v>-1012899.8700000001</v>
      </c>
      <c r="K276" s="6">
        <v>-23469.59</v>
      </c>
      <c r="L276" s="6">
        <f t="shared" si="78"/>
        <v>-1036369.4600000001</v>
      </c>
      <c r="M276" s="6">
        <v>-23510.46</v>
      </c>
      <c r="N276" s="6">
        <f t="shared" si="78"/>
        <v>-1059879.9200000002</v>
      </c>
      <c r="O276" s="6">
        <v>0</v>
      </c>
      <c r="P276" s="6">
        <v>-23555.14</v>
      </c>
      <c r="Q276" s="6">
        <f t="shared" si="80"/>
        <v>-23555.14</v>
      </c>
      <c r="R276" s="6">
        <f t="shared" si="81"/>
        <v>-1083435.06</v>
      </c>
      <c r="S276" s="6">
        <v>0</v>
      </c>
      <c r="T276" s="6">
        <v>-22970.83</v>
      </c>
      <c r="U276" s="6">
        <f t="shared" si="82"/>
        <v>-22970.83</v>
      </c>
      <c r="V276" s="6">
        <f t="shared" si="83"/>
        <v>-1106405.8900000001</v>
      </c>
      <c r="W276" s="6">
        <v>-23020.75</v>
      </c>
      <c r="X276" s="6">
        <f t="shared" si="84"/>
        <v>-1129426.6400000001</v>
      </c>
      <c r="Y276" s="6">
        <v>0</v>
      </c>
      <c r="Z276" s="6">
        <v>0</v>
      </c>
      <c r="AA276" s="6">
        <v>0</v>
      </c>
      <c r="AB276" s="6">
        <v>-23079.439999999999</v>
      </c>
      <c r="AC276" s="6">
        <f t="shared" si="85"/>
        <v>-23079.439999999999</v>
      </c>
      <c r="AD276" s="6">
        <f t="shared" si="86"/>
        <v>-1152506.08</v>
      </c>
      <c r="AE276" s="6">
        <v>-23097.3</v>
      </c>
      <c r="AF276" s="6">
        <f t="shared" si="87"/>
        <v>-1175603.3800000001</v>
      </c>
      <c r="AG276" s="6">
        <v>-23071.7</v>
      </c>
      <c r="AH276" s="6">
        <f t="shared" si="87"/>
        <v>-1198675.08</v>
      </c>
      <c r="AI276" s="6">
        <v>0</v>
      </c>
      <c r="AJ276" s="6">
        <v>0</v>
      </c>
      <c r="AK276" s="6">
        <v>0</v>
      </c>
      <c r="AL276" s="6">
        <v>0</v>
      </c>
      <c r="AM276" s="6">
        <v>0</v>
      </c>
      <c r="AN276" s="6">
        <v>0</v>
      </c>
      <c r="AO276" s="6">
        <v>-22967.32</v>
      </c>
      <c r="AP276" s="6">
        <v>0</v>
      </c>
      <c r="AQ276" s="6">
        <f t="shared" si="88"/>
        <v>-22967.32</v>
      </c>
      <c r="AR276" s="6">
        <f t="shared" si="89"/>
        <v>-1221642.4000000001</v>
      </c>
    </row>
    <row r="277" spans="1:44" x14ac:dyDescent="0.25">
      <c r="A277" t="s">
        <v>209</v>
      </c>
      <c r="B277" s="6">
        <v>0</v>
      </c>
      <c r="C277" s="6">
        <v>-0.01</v>
      </c>
      <c r="D277" s="6">
        <v>0</v>
      </c>
      <c r="E277" s="6">
        <f t="shared" si="76"/>
        <v>-0.01</v>
      </c>
      <c r="F277" s="6">
        <f t="shared" si="77"/>
        <v>-0.01</v>
      </c>
      <c r="G277" s="6">
        <v>0</v>
      </c>
      <c r="H277" s="6">
        <f t="shared" si="78"/>
        <v>-0.01</v>
      </c>
      <c r="I277" s="6">
        <v>0</v>
      </c>
      <c r="J277" s="6">
        <f t="shared" si="78"/>
        <v>-0.01</v>
      </c>
      <c r="K277" s="6">
        <v>0</v>
      </c>
      <c r="L277" s="6">
        <f t="shared" si="78"/>
        <v>-0.01</v>
      </c>
      <c r="M277" s="6">
        <v>0</v>
      </c>
      <c r="N277" s="6">
        <f t="shared" si="78"/>
        <v>-0.01</v>
      </c>
      <c r="O277" s="6">
        <v>0</v>
      </c>
      <c r="P277" s="6">
        <v>0</v>
      </c>
      <c r="Q277" s="6">
        <f t="shared" si="80"/>
        <v>0</v>
      </c>
      <c r="R277" s="6">
        <f t="shared" si="81"/>
        <v>-0.01</v>
      </c>
      <c r="S277" s="6">
        <v>0</v>
      </c>
      <c r="T277" s="6">
        <v>0</v>
      </c>
      <c r="U277" s="6">
        <f t="shared" si="82"/>
        <v>0</v>
      </c>
      <c r="V277" s="6">
        <f t="shared" si="83"/>
        <v>-0.01</v>
      </c>
      <c r="W277" s="6">
        <v>0</v>
      </c>
      <c r="X277" s="6">
        <f t="shared" si="84"/>
        <v>-0.01</v>
      </c>
      <c r="Y277" s="6">
        <v>0</v>
      </c>
      <c r="Z277" s="6">
        <v>0</v>
      </c>
      <c r="AA277" s="6">
        <v>0</v>
      </c>
      <c r="AB277" s="6">
        <v>0</v>
      </c>
      <c r="AC277" s="6">
        <f t="shared" si="85"/>
        <v>0</v>
      </c>
      <c r="AD277" s="6">
        <f t="shared" si="86"/>
        <v>-0.01</v>
      </c>
      <c r="AE277" s="6">
        <v>0</v>
      </c>
      <c r="AF277" s="6">
        <f t="shared" si="87"/>
        <v>-0.01</v>
      </c>
      <c r="AG277" s="6">
        <v>0</v>
      </c>
      <c r="AH277" s="6">
        <f t="shared" si="87"/>
        <v>-0.01</v>
      </c>
      <c r="AI277" s="6">
        <v>0</v>
      </c>
      <c r="AJ277" s="6">
        <v>0</v>
      </c>
      <c r="AK277" s="6">
        <v>0</v>
      </c>
      <c r="AL277" s="6">
        <v>0</v>
      </c>
      <c r="AM277" s="6">
        <v>0</v>
      </c>
      <c r="AN277" s="6">
        <v>0</v>
      </c>
      <c r="AO277" s="6">
        <v>0</v>
      </c>
      <c r="AP277" s="6">
        <v>0</v>
      </c>
      <c r="AQ277" s="6">
        <f t="shared" si="88"/>
        <v>0</v>
      </c>
      <c r="AR277" s="6">
        <f t="shared" si="89"/>
        <v>-0.01</v>
      </c>
    </row>
    <row r="278" spans="1:44" x14ac:dyDescent="0.25">
      <c r="A278" t="s">
        <v>210</v>
      </c>
      <c r="B278" s="6">
        <v>-33701810.100000001</v>
      </c>
      <c r="C278" s="6">
        <v>13480724.039999999</v>
      </c>
      <c r="D278" s="6">
        <v>0</v>
      </c>
      <c r="E278" s="6">
        <f t="shared" si="76"/>
        <v>13480724.039999999</v>
      </c>
      <c r="F278" s="6">
        <f t="shared" si="77"/>
        <v>-20221086.060000002</v>
      </c>
      <c r="G278" s="6">
        <v>0</v>
      </c>
      <c r="H278" s="6">
        <f t="shared" si="78"/>
        <v>-20221086.060000002</v>
      </c>
      <c r="I278" s="6">
        <v>263063.59000000003</v>
      </c>
      <c r="J278" s="6">
        <f t="shared" si="78"/>
        <v>-19958022.470000003</v>
      </c>
      <c r="K278" s="6">
        <v>0</v>
      </c>
      <c r="L278" s="6">
        <f t="shared" si="78"/>
        <v>-19958022.470000003</v>
      </c>
      <c r="M278" s="6">
        <v>0</v>
      </c>
      <c r="N278" s="6">
        <f t="shared" si="78"/>
        <v>-19958022.470000003</v>
      </c>
      <c r="O278" s="6">
        <v>0</v>
      </c>
      <c r="P278" s="6">
        <v>263063.59000000003</v>
      </c>
      <c r="Q278" s="6">
        <f t="shared" si="80"/>
        <v>263063.59000000003</v>
      </c>
      <c r="R278" s="6">
        <f t="shared" si="81"/>
        <v>-19694958.880000003</v>
      </c>
      <c r="S278" s="6">
        <v>0</v>
      </c>
      <c r="T278" s="6">
        <v>0</v>
      </c>
      <c r="U278" s="6">
        <f t="shared" si="82"/>
        <v>0</v>
      </c>
      <c r="V278" s="6">
        <f t="shared" si="83"/>
        <v>-19694958.880000003</v>
      </c>
      <c r="W278" s="6">
        <v>0</v>
      </c>
      <c r="X278" s="6">
        <f t="shared" si="84"/>
        <v>-19694958.880000003</v>
      </c>
      <c r="Y278" s="6">
        <v>0</v>
      </c>
      <c r="Z278" s="6">
        <v>0</v>
      </c>
      <c r="AA278" s="6">
        <v>0</v>
      </c>
      <c r="AB278" s="6">
        <v>263063.59000000003</v>
      </c>
      <c r="AC278" s="6">
        <f t="shared" si="85"/>
        <v>263063.59000000003</v>
      </c>
      <c r="AD278" s="6">
        <f t="shared" si="86"/>
        <v>-19431895.290000003</v>
      </c>
      <c r="AE278" s="6">
        <v>0</v>
      </c>
      <c r="AF278" s="6">
        <f t="shared" si="87"/>
        <v>-19431895.290000003</v>
      </c>
      <c r="AG278" s="6">
        <v>0</v>
      </c>
      <c r="AH278" s="6">
        <f t="shared" si="87"/>
        <v>-19431895.290000003</v>
      </c>
      <c r="AI278" s="6">
        <v>0</v>
      </c>
      <c r="AJ278" s="6">
        <v>0</v>
      </c>
      <c r="AK278" s="6">
        <v>0</v>
      </c>
      <c r="AL278" s="6">
        <v>0</v>
      </c>
      <c r="AM278" s="6">
        <v>0</v>
      </c>
      <c r="AN278" s="6">
        <v>0</v>
      </c>
      <c r="AO278" s="6">
        <v>-857653.29</v>
      </c>
      <c r="AP278" s="6">
        <v>0</v>
      </c>
      <c r="AQ278" s="6">
        <f t="shared" si="88"/>
        <v>-857653.29</v>
      </c>
      <c r="AR278" s="6">
        <f t="shared" si="89"/>
        <v>-20289548.580000002</v>
      </c>
    </row>
    <row r="279" spans="1:44" x14ac:dyDescent="0.25">
      <c r="A279" t="s">
        <v>211</v>
      </c>
      <c r="B279" s="6">
        <v>-395493</v>
      </c>
      <c r="C279" s="6">
        <v>158197.20000000001</v>
      </c>
      <c r="D279" s="6">
        <v>0</v>
      </c>
      <c r="E279" s="6">
        <f t="shared" si="76"/>
        <v>158197.20000000001</v>
      </c>
      <c r="F279" s="6">
        <f t="shared" si="77"/>
        <v>-237295.8</v>
      </c>
      <c r="G279" s="6">
        <v>0</v>
      </c>
      <c r="H279" s="6">
        <f t="shared" si="78"/>
        <v>-237295.8</v>
      </c>
      <c r="I279" s="6">
        <v>3022.48</v>
      </c>
      <c r="J279" s="6">
        <f t="shared" si="78"/>
        <v>-234273.31999999998</v>
      </c>
      <c r="K279" s="6">
        <v>0</v>
      </c>
      <c r="L279" s="6">
        <f t="shared" si="78"/>
        <v>-234273.31999999998</v>
      </c>
      <c r="M279" s="6">
        <v>0</v>
      </c>
      <c r="N279" s="6">
        <f t="shared" si="78"/>
        <v>-234273.31999999998</v>
      </c>
      <c r="O279" s="6">
        <v>0</v>
      </c>
      <c r="P279" s="6">
        <v>3022.48</v>
      </c>
      <c r="Q279" s="6">
        <f t="shared" si="80"/>
        <v>3022.48</v>
      </c>
      <c r="R279" s="6">
        <f t="shared" si="81"/>
        <v>-231250.83999999997</v>
      </c>
      <c r="S279" s="6">
        <v>0</v>
      </c>
      <c r="T279" s="6">
        <v>0</v>
      </c>
      <c r="U279" s="6">
        <f t="shared" si="82"/>
        <v>0</v>
      </c>
      <c r="V279" s="6">
        <f t="shared" si="83"/>
        <v>-231250.83999999997</v>
      </c>
      <c r="W279" s="6">
        <v>0</v>
      </c>
      <c r="X279" s="6">
        <f t="shared" si="84"/>
        <v>-231250.83999999997</v>
      </c>
      <c r="Y279" s="6">
        <v>0</v>
      </c>
      <c r="Z279" s="6">
        <v>0</v>
      </c>
      <c r="AA279" s="6">
        <v>0</v>
      </c>
      <c r="AB279" s="6">
        <v>3022.48</v>
      </c>
      <c r="AC279" s="6">
        <f t="shared" si="85"/>
        <v>3022.48</v>
      </c>
      <c r="AD279" s="6">
        <f t="shared" si="86"/>
        <v>-228228.35999999996</v>
      </c>
      <c r="AE279" s="6">
        <v>0</v>
      </c>
      <c r="AF279" s="6">
        <f t="shared" si="87"/>
        <v>-228228.35999999996</v>
      </c>
      <c r="AG279" s="6">
        <v>0</v>
      </c>
      <c r="AH279" s="6">
        <f t="shared" si="87"/>
        <v>-228228.35999999996</v>
      </c>
      <c r="AI279" s="6">
        <v>0</v>
      </c>
      <c r="AJ279" s="6">
        <v>0</v>
      </c>
      <c r="AK279" s="6">
        <v>0</v>
      </c>
      <c r="AL279" s="6">
        <v>0</v>
      </c>
      <c r="AM279" s="6">
        <v>0</v>
      </c>
      <c r="AN279" s="6">
        <v>0</v>
      </c>
      <c r="AO279" s="6">
        <v>68917.320000000007</v>
      </c>
      <c r="AP279" s="6">
        <v>0</v>
      </c>
      <c r="AQ279" s="6">
        <f t="shared" si="88"/>
        <v>68917.320000000007</v>
      </c>
      <c r="AR279" s="6">
        <f t="shared" si="89"/>
        <v>-159311.03999999995</v>
      </c>
    </row>
    <row r="280" spans="1:44" x14ac:dyDescent="0.25">
      <c r="A280" t="s">
        <v>212</v>
      </c>
      <c r="B280" s="6">
        <v>1313671.8899999999</v>
      </c>
      <c r="C280" s="6">
        <v>-525468.75</v>
      </c>
      <c r="D280" s="6">
        <v>0</v>
      </c>
      <c r="E280" s="6">
        <f t="shared" si="76"/>
        <v>-525468.75</v>
      </c>
      <c r="F280" s="6">
        <f t="shared" si="77"/>
        <v>788203.1399999999</v>
      </c>
      <c r="G280" s="6">
        <v>0</v>
      </c>
      <c r="H280" s="6">
        <f t="shared" si="78"/>
        <v>788203.1399999999</v>
      </c>
      <c r="I280" s="6">
        <v>-148298.57</v>
      </c>
      <c r="J280" s="6">
        <f t="shared" si="78"/>
        <v>639904.56999999983</v>
      </c>
      <c r="K280" s="6">
        <v>0</v>
      </c>
      <c r="L280" s="6">
        <f t="shared" si="78"/>
        <v>639904.56999999983</v>
      </c>
      <c r="M280" s="6">
        <v>0</v>
      </c>
      <c r="N280" s="6">
        <f t="shared" si="78"/>
        <v>639904.56999999983</v>
      </c>
      <c r="O280" s="6">
        <v>0</v>
      </c>
      <c r="P280" s="6">
        <v>-148298.6</v>
      </c>
      <c r="Q280" s="6">
        <f t="shared" si="80"/>
        <v>-148298.6</v>
      </c>
      <c r="R280" s="6">
        <f t="shared" si="81"/>
        <v>491605.96999999986</v>
      </c>
      <c r="S280" s="6">
        <v>0</v>
      </c>
      <c r="T280" s="6">
        <v>0</v>
      </c>
      <c r="U280" s="6">
        <f t="shared" si="82"/>
        <v>0</v>
      </c>
      <c r="V280" s="6">
        <f t="shared" si="83"/>
        <v>491605.96999999986</v>
      </c>
      <c r="W280" s="6">
        <v>0</v>
      </c>
      <c r="X280" s="6">
        <f t="shared" si="84"/>
        <v>491605.96999999986</v>
      </c>
      <c r="Y280" s="6">
        <v>0</v>
      </c>
      <c r="Z280" s="6">
        <v>0</v>
      </c>
      <c r="AA280" s="6">
        <v>0</v>
      </c>
      <c r="AB280" s="6">
        <v>-148298.57999999999</v>
      </c>
      <c r="AC280" s="6">
        <f t="shared" si="85"/>
        <v>-148298.57999999999</v>
      </c>
      <c r="AD280" s="6">
        <f t="shared" si="86"/>
        <v>343307.3899999999</v>
      </c>
      <c r="AE280" s="6">
        <v>0</v>
      </c>
      <c r="AF280" s="6">
        <f t="shared" si="87"/>
        <v>343307.3899999999</v>
      </c>
      <c r="AG280" s="6">
        <v>0</v>
      </c>
      <c r="AH280" s="6">
        <f t="shared" si="87"/>
        <v>343307.3899999999</v>
      </c>
      <c r="AI280" s="6">
        <v>0</v>
      </c>
      <c r="AJ280" s="6">
        <v>0</v>
      </c>
      <c r="AK280" s="6">
        <v>0</v>
      </c>
      <c r="AL280" s="6">
        <v>0</v>
      </c>
      <c r="AM280" s="6">
        <v>0</v>
      </c>
      <c r="AN280" s="6">
        <v>0</v>
      </c>
      <c r="AO280" s="6">
        <v>-1372584.01</v>
      </c>
      <c r="AP280" s="6">
        <v>0</v>
      </c>
      <c r="AQ280" s="6">
        <f t="shared" si="88"/>
        <v>-1372584.01</v>
      </c>
      <c r="AR280" s="6">
        <f t="shared" si="89"/>
        <v>-1029276.6200000001</v>
      </c>
    </row>
    <row r="281" spans="1:44" x14ac:dyDescent="0.25">
      <c r="A281" t="s">
        <v>213</v>
      </c>
      <c r="B281" s="6">
        <v>-86447.71</v>
      </c>
      <c r="C281" s="6">
        <v>34579.089999999997</v>
      </c>
      <c r="D281" s="6">
        <v>37199.410000000003</v>
      </c>
      <c r="E281" s="6">
        <f t="shared" si="76"/>
        <v>71778.5</v>
      </c>
      <c r="F281" s="6">
        <f t="shared" si="77"/>
        <v>-14669.210000000006</v>
      </c>
      <c r="G281" s="6">
        <v>-6117.34</v>
      </c>
      <c r="H281" s="6">
        <f t="shared" si="78"/>
        <v>-20786.550000000007</v>
      </c>
      <c r="I281" s="6">
        <v>-13962.4</v>
      </c>
      <c r="J281" s="6">
        <f t="shared" si="78"/>
        <v>-34748.950000000004</v>
      </c>
      <c r="K281" s="6">
        <v>34748.97</v>
      </c>
      <c r="L281" s="6">
        <f t="shared" si="78"/>
        <v>1.9999999996798579E-2</v>
      </c>
      <c r="M281" s="6">
        <v>-7879.57</v>
      </c>
      <c r="N281" s="6">
        <f t="shared" si="78"/>
        <v>-7879.5500000000029</v>
      </c>
      <c r="O281" s="6">
        <v>0</v>
      </c>
      <c r="P281" s="6">
        <v>-31932.02</v>
      </c>
      <c r="Q281" s="6">
        <f t="shared" si="80"/>
        <v>-31932.02</v>
      </c>
      <c r="R281" s="6">
        <f t="shared" si="81"/>
        <v>-39811.570000000007</v>
      </c>
      <c r="S281" s="6">
        <v>0</v>
      </c>
      <c r="T281" s="6">
        <v>4765.55</v>
      </c>
      <c r="U281" s="6">
        <f t="shared" si="82"/>
        <v>4765.55</v>
      </c>
      <c r="V281" s="6">
        <f t="shared" si="83"/>
        <v>-35046.020000000004</v>
      </c>
      <c r="W281" s="6">
        <v>35046.04</v>
      </c>
      <c r="X281" s="6">
        <f t="shared" si="84"/>
        <v>1.9999999996798579E-2</v>
      </c>
      <c r="Y281" s="6">
        <v>0</v>
      </c>
      <c r="Z281" s="6">
        <v>0</v>
      </c>
      <c r="AA281" s="6">
        <v>0</v>
      </c>
      <c r="AB281" s="6">
        <v>-45356.47</v>
      </c>
      <c r="AC281" s="6">
        <f t="shared" si="85"/>
        <v>-45356.47</v>
      </c>
      <c r="AD281" s="6">
        <f t="shared" si="86"/>
        <v>-45356.450000000004</v>
      </c>
      <c r="AE281" s="6">
        <v>-27916.67</v>
      </c>
      <c r="AF281" s="6">
        <f t="shared" si="87"/>
        <v>-73273.119999999995</v>
      </c>
      <c r="AG281" s="6">
        <v>30625.06</v>
      </c>
      <c r="AH281" s="6">
        <f t="shared" si="87"/>
        <v>-42648.06</v>
      </c>
      <c r="AI281" s="6">
        <v>0</v>
      </c>
      <c r="AJ281" s="6">
        <v>0</v>
      </c>
      <c r="AK281" s="6">
        <v>0</v>
      </c>
      <c r="AL281" s="6">
        <v>0</v>
      </c>
      <c r="AM281" s="6">
        <v>0</v>
      </c>
      <c r="AN281" s="6">
        <v>0</v>
      </c>
      <c r="AO281" s="6">
        <v>14569.78</v>
      </c>
      <c r="AP281" s="6">
        <v>0</v>
      </c>
      <c r="AQ281" s="6">
        <f t="shared" si="88"/>
        <v>14569.78</v>
      </c>
      <c r="AR281" s="6">
        <f t="shared" si="89"/>
        <v>-28078.28</v>
      </c>
    </row>
    <row r="282" spans="1:44" x14ac:dyDescent="0.25">
      <c r="A282" t="s">
        <v>214</v>
      </c>
      <c r="B282" s="6">
        <v>-11561.21</v>
      </c>
      <c r="C282" s="6">
        <v>4624.4799999999996</v>
      </c>
      <c r="D282" s="6">
        <v>3468.36</v>
      </c>
      <c r="E282" s="6">
        <f t="shared" si="76"/>
        <v>8092.84</v>
      </c>
      <c r="F282" s="6">
        <f t="shared" si="77"/>
        <v>-3468.369999999999</v>
      </c>
      <c r="G282" s="6">
        <v>3468.37</v>
      </c>
      <c r="H282" s="6">
        <f t="shared" ref="H282:N297" si="90">F282+G282</f>
        <v>0</v>
      </c>
      <c r="I282" s="6">
        <v>0</v>
      </c>
      <c r="J282" s="6">
        <f t="shared" si="90"/>
        <v>0</v>
      </c>
      <c r="K282" s="6">
        <v>0</v>
      </c>
      <c r="L282" s="6">
        <f t="shared" si="90"/>
        <v>0</v>
      </c>
      <c r="M282" s="6">
        <v>0</v>
      </c>
      <c r="N282" s="6">
        <f t="shared" si="90"/>
        <v>0</v>
      </c>
      <c r="O282" s="6">
        <v>0</v>
      </c>
      <c r="P282" s="6">
        <v>0</v>
      </c>
      <c r="Q282" s="6">
        <f t="shared" si="80"/>
        <v>0</v>
      </c>
      <c r="R282" s="6">
        <f t="shared" si="81"/>
        <v>0</v>
      </c>
      <c r="S282" s="6">
        <v>0</v>
      </c>
      <c r="T282" s="6">
        <v>0</v>
      </c>
      <c r="U282" s="6">
        <f t="shared" si="82"/>
        <v>0</v>
      </c>
      <c r="V282" s="6">
        <f t="shared" si="83"/>
        <v>0</v>
      </c>
      <c r="W282" s="6">
        <v>0</v>
      </c>
      <c r="X282" s="6">
        <f t="shared" si="84"/>
        <v>0</v>
      </c>
      <c r="Y282" s="6">
        <v>0</v>
      </c>
      <c r="Z282" s="6">
        <v>0</v>
      </c>
      <c r="AA282" s="6">
        <v>0</v>
      </c>
      <c r="AB282" s="6">
        <v>0</v>
      </c>
      <c r="AC282" s="6">
        <f t="shared" si="85"/>
        <v>0</v>
      </c>
      <c r="AD282" s="6">
        <f t="shared" si="86"/>
        <v>0</v>
      </c>
      <c r="AE282" s="6">
        <v>0</v>
      </c>
      <c r="AF282" s="6">
        <f t="shared" ref="AF282:AH297" si="91">AD282+AE282</f>
        <v>0</v>
      </c>
      <c r="AG282" s="6">
        <v>0</v>
      </c>
      <c r="AH282" s="6">
        <f t="shared" si="91"/>
        <v>0</v>
      </c>
      <c r="AI282" s="6">
        <v>0</v>
      </c>
      <c r="AJ282" s="6">
        <v>0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f t="shared" si="88"/>
        <v>0</v>
      </c>
      <c r="AR282" s="6">
        <f t="shared" si="89"/>
        <v>0</v>
      </c>
    </row>
    <row r="283" spans="1:44" x14ac:dyDescent="0.25">
      <c r="A283" t="s">
        <v>215</v>
      </c>
      <c r="B283" s="6">
        <v>7.0000000000000007E-2</v>
      </c>
      <c r="C283" s="6">
        <v>-0.03</v>
      </c>
      <c r="D283" s="6">
        <v>0</v>
      </c>
      <c r="E283" s="6">
        <f t="shared" si="76"/>
        <v>-0.03</v>
      </c>
      <c r="F283" s="6">
        <f t="shared" si="77"/>
        <v>4.0000000000000008E-2</v>
      </c>
      <c r="G283" s="6">
        <v>0</v>
      </c>
      <c r="H283" s="6">
        <f t="shared" si="90"/>
        <v>4.0000000000000008E-2</v>
      </c>
      <c r="I283" s="6">
        <v>0</v>
      </c>
      <c r="J283" s="6">
        <f t="shared" si="90"/>
        <v>4.0000000000000008E-2</v>
      </c>
      <c r="K283" s="6">
        <v>0</v>
      </c>
      <c r="L283" s="6">
        <f t="shared" si="90"/>
        <v>4.0000000000000008E-2</v>
      </c>
      <c r="M283" s="6">
        <v>0</v>
      </c>
      <c r="N283" s="6">
        <f t="shared" si="90"/>
        <v>4.0000000000000008E-2</v>
      </c>
      <c r="O283" s="6">
        <v>0</v>
      </c>
      <c r="P283" s="6">
        <v>0</v>
      </c>
      <c r="Q283" s="6">
        <f t="shared" si="80"/>
        <v>0</v>
      </c>
      <c r="R283" s="6">
        <f t="shared" si="81"/>
        <v>4.0000000000000008E-2</v>
      </c>
      <c r="S283" s="6">
        <v>0</v>
      </c>
      <c r="T283" s="6">
        <v>0</v>
      </c>
      <c r="U283" s="6">
        <f t="shared" si="82"/>
        <v>0</v>
      </c>
      <c r="V283" s="6">
        <f t="shared" si="83"/>
        <v>4.0000000000000008E-2</v>
      </c>
      <c r="W283" s="6">
        <v>0</v>
      </c>
      <c r="X283" s="6">
        <f t="shared" si="84"/>
        <v>4.0000000000000008E-2</v>
      </c>
      <c r="Y283" s="6">
        <v>0</v>
      </c>
      <c r="Z283" s="6">
        <v>0</v>
      </c>
      <c r="AA283" s="6">
        <v>0</v>
      </c>
      <c r="AB283" s="6">
        <v>0</v>
      </c>
      <c r="AC283" s="6">
        <f t="shared" si="85"/>
        <v>0</v>
      </c>
      <c r="AD283" s="6">
        <f t="shared" si="86"/>
        <v>4.0000000000000008E-2</v>
      </c>
      <c r="AE283" s="6">
        <v>0</v>
      </c>
      <c r="AF283" s="6">
        <f t="shared" si="91"/>
        <v>4.0000000000000008E-2</v>
      </c>
      <c r="AG283" s="6">
        <v>0</v>
      </c>
      <c r="AH283" s="6">
        <f t="shared" si="91"/>
        <v>4.0000000000000008E-2</v>
      </c>
      <c r="AI283" s="6">
        <v>0</v>
      </c>
      <c r="AJ283" s="6">
        <v>0</v>
      </c>
      <c r="AK283" s="6">
        <v>0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f t="shared" si="88"/>
        <v>0</v>
      </c>
      <c r="AR283" s="6">
        <f t="shared" si="89"/>
        <v>4.0000000000000008E-2</v>
      </c>
    </row>
    <row r="284" spans="1:44" x14ac:dyDescent="0.25">
      <c r="A284" t="s">
        <v>216</v>
      </c>
      <c r="B284" s="6">
        <v>-0.1</v>
      </c>
      <c r="C284" s="6">
        <v>0.04</v>
      </c>
      <c r="D284" s="6">
        <v>0</v>
      </c>
      <c r="E284" s="6">
        <f t="shared" si="76"/>
        <v>0.04</v>
      </c>
      <c r="F284" s="6">
        <f t="shared" si="77"/>
        <v>-6.0000000000000005E-2</v>
      </c>
      <c r="G284" s="6">
        <v>0</v>
      </c>
      <c r="H284" s="6">
        <f t="shared" si="90"/>
        <v>-6.0000000000000005E-2</v>
      </c>
      <c r="I284" s="6">
        <v>0</v>
      </c>
      <c r="J284" s="6">
        <f t="shared" si="90"/>
        <v>-6.0000000000000005E-2</v>
      </c>
      <c r="K284" s="6">
        <v>0</v>
      </c>
      <c r="L284" s="6">
        <f t="shared" si="90"/>
        <v>-6.0000000000000005E-2</v>
      </c>
      <c r="M284" s="6">
        <v>0</v>
      </c>
      <c r="N284" s="6">
        <f t="shared" si="90"/>
        <v>-6.0000000000000005E-2</v>
      </c>
      <c r="O284" s="6">
        <v>0</v>
      </c>
      <c r="P284" s="6">
        <v>0</v>
      </c>
      <c r="Q284" s="6">
        <f t="shared" si="80"/>
        <v>0</v>
      </c>
      <c r="R284" s="6">
        <f t="shared" si="81"/>
        <v>-6.0000000000000005E-2</v>
      </c>
      <c r="S284" s="6">
        <v>0</v>
      </c>
      <c r="T284" s="6">
        <v>0</v>
      </c>
      <c r="U284" s="6">
        <f t="shared" si="82"/>
        <v>0</v>
      </c>
      <c r="V284" s="6">
        <f t="shared" si="83"/>
        <v>-6.0000000000000005E-2</v>
      </c>
      <c r="W284" s="6">
        <v>0</v>
      </c>
      <c r="X284" s="6">
        <f t="shared" si="84"/>
        <v>-6.0000000000000005E-2</v>
      </c>
      <c r="Y284" s="6">
        <v>0</v>
      </c>
      <c r="Z284" s="6">
        <v>0</v>
      </c>
      <c r="AA284" s="6">
        <v>0</v>
      </c>
      <c r="AB284" s="6">
        <v>0</v>
      </c>
      <c r="AC284" s="6">
        <f t="shared" si="85"/>
        <v>0</v>
      </c>
      <c r="AD284" s="6">
        <f t="shared" si="86"/>
        <v>-6.0000000000000005E-2</v>
      </c>
      <c r="AE284" s="6">
        <v>0</v>
      </c>
      <c r="AF284" s="6">
        <f t="shared" si="91"/>
        <v>-6.0000000000000005E-2</v>
      </c>
      <c r="AG284" s="6">
        <v>0</v>
      </c>
      <c r="AH284" s="6">
        <f t="shared" si="91"/>
        <v>-6.0000000000000005E-2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f t="shared" si="88"/>
        <v>0</v>
      </c>
      <c r="AR284" s="6">
        <f t="shared" si="89"/>
        <v>-6.0000000000000005E-2</v>
      </c>
    </row>
    <row r="285" spans="1:44" x14ac:dyDescent="0.25">
      <c r="A285" t="s">
        <v>217</v>
      </c>
      <c r="B285" s="6">
        <v>-164526.09</v>
      </c>
      <c r="C285" s="6">
        <v>65810.44</v>
      </c>
      <c r="D285" s="6">
        <v>2437.46</v>
      </c>
      <c r="E285" s="6">
        <f t="shared" si="76"/>
        <v>68247.900000000009</v>
      </c>
      <c r="F285" s="6">
        <f t="shared" si="77"/>
        <v>-96278.189999999988</v>
      </c>
      <c r="G285" s="6">
        <v>2437.86</v>
      </c>
      <c r="H285" s="6">
        <f t="shared" si="90"/>
        <v>-93840.329999999987</v>
      </c>
      <c r="I285" s="6">
        <v>0</v>
      </c>
      <c r="J285" s="6">
        <f t="shared" si="90"/>
        <v>-93840.329999999987</v>
      </c>
      <c r="K285" s="6">
        <v>0</v>
      </c>
      <c r="L285" s="6">
        <f t="shared" si="90"/>
        <v>-93840.329999999987</v>
      </c>
      <c r="M285" s="6">
        <v>0</v>
      </c>
      <c r="N285" s="6">
        <f t="shared" si="90"/>
        <v>-93840.329999999987</v>
      </c>
      <c r="O285" s="6">
        <v>0</v>
      </c>
      <c r="P285" s="6">
        <v>0</v>
      </c>
      <c r="Q285" s="6">
        <f t="shared" si="80"/>
        <v>0</v>
      </c>
      <c r="R285" s="6">
        <f t="shared" si="81"/>
        <v>-93840.329999999987</v>
      </c>
      <c r="S285" s="6">
        <v>0</v>
      </c>
      <c r="T285" s="6">
        <v>0</v>
      </c>
      <c r="U285" s="6">
        <f t="shared" si="82"/>
        <v>0</v>
      </c>
      <c r="V285" s="6">
        <f t="shared" si="83"/>
        <v>-93840.329999999987</v>
      </c>
      <c r="W285" s="6">
        <v>0</v>
      </c>
      <c r="X285" s="6">
        <f t="shared" si="84"/>
        <v>-93840.329999999987</v>
      </c>
      <c r="Y285" s="6">
        <v>0</v>
      </c>
      <c r="Z285" s="6">
        <v>0</v>
      </c>
      <c r="AA285" s="6">
        <v>0</v>
      </c>
      <c r="AB285" s="6">
        <v>0</v>
      </c>
      <c r="AC285" s="6">
        <f t="shared" si="85"/>
        <v>0</v>
      </c>
      <c r="AD285" s="6">
        <f t="shared" si="86"/>
        <v>-93840.329999999987</v>
      </c>
      <c r="AE285" s="6">
        <v>0</v>
      </c>
      <c r="AF285" s="6">
        <f t="shared" si="91"/>
        <v>-93840.329999999987</v>
      </c>
      <c r="AG285" s="6">
        <v>0</v>
      </c>
      <c r="AH285" s="6">
        <f t="shared" si="91"/>
        <v>-93840.329999999987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f t="shared" si="88"/>
        <v>0</v>
      </c>
      <c r="AR285" s="6">
        <f t="shared" si="89"/>
        <v>-93840.329999999987</v>
      </c>
    </row>
    <row r="286" spans="1:44" x14ac:dyDescent="0.25">
      <c r="A286" t="s">
        <v>218</v>
      </c>
      <c r="B286" s="6">
        <v>-0.11</v>
      </c>
      <c r="C286" s="6">
        <v>0.05</v>
      </c>
      <c r="D286" s="6">
        <v>0</v>
      </c>
      <c r="E286" s="6">
        <f t="shared" si="76"/>
        <v>0.05</v>
      </c>
      <c r="F286" s="6">
        <f t="shared" si="77"/>
        <v>-0.06</v>
      </c>
      <c r="G286" s="6">
        <v>0</v>
      </c>
      <c r="H286" s="6">
        <f t="shared" si="90"/>
        <v>-0.06</v>
      </c>
      <c r="I286" s="6">
        <v>0</v>
      </c>
      <c r="J286" s="6">
        <f t="shared" si="90"/>
        <v>-0.06</v>
      </c>
      <c r="K286" s="6">
        <v>0</v>
      </c>
      <c r="L286" s="6">
        <f t="shared" si="90"/>
        <v>-0.06</v>
      </c>
      <c r="M286" s="6">
        <v>0</v>
      </c>
      <c r="N286" s="6">
        <f t="shared" si="90"/>
        <v>-0.06</v>
      </c>
      <c r="O286" s="6">
        <v>0</v>
      </c>
      <c r="P286" s="6">
        <v>0</v>
      </c>
      <c r="Q286" s="6">
        <f t="shared" si="80"/>
        <v>0</v>
      </c>
      <c r="R286" s="6">
        <f t="shared" si="81"/>
        <v>-0.06</v>
      </c>
      <c r="S286" s="6">
        <v>0</v>
      </c>
      <c r="T286" s="6">
        <v>0</v>
      </c>
      <c r="U286" s="6">
        <f t="shared" si="82"/>
        <v>0</v>
      </c>
      <c r="V286" s="6">
        <f t="shared" si="83"/>
        <v>-0.06</v>
      </c>
      <c r="W286" s="6">
        <v>0</v>
      </c>
      <c r="X286" s="6">
        <f t="shared" si="84"/>
        <v>-0.06</v>
      </c>
      <c r="Y286" s="6">
        <v>0</v>
      </c>
      <c r="Z286" s="6">
        <v>0</v>
      </c>
      <c r="AA286" s="6">
        <v>0</v>
      </c>
      <c r="AB286" s="6">
        <v>0</v>
      </c>
      <c r="AC286" s="6">
        <f t="shared" si="85"/>
        <v>0</v>
      </c>
      <c r="AD286" s="6">
        <f t="shared" si="86"/>
        <v>-0.06</v>
      </c>
      <c r="AE286" s="6">
        <v>0</v>
      </c>
      <c r="AF286" s="6">
        <f t="shared" si="91"/>
        <v>-0.06</v>
      </c>
      <c r="AG286" s="6">
        <v>0</v>
      </c>
      <c r="AH286" s="6">
        <f t="shared" si="91"/>
        <v>-0.06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f t="shared" si="88"/>
        <v>0</v>
      </c>
      <c r="AR286" s="6">
        <f t="shared" si="89"/>
        <v>-0.06</v>
      </c>
    </row>
    <row r="287" spans="1:44" x14ac:dyDescent="0.25">
      <c r="A287" t="s">
        <v>219</v>
      </c>
      <c r="B287" s="6">
        <v>-19234.09</v>
      </c>
      <c r="C287" s="6">
        <v>7693.64</v>
      </c>
      <c r="D287" s="6">
        <v>1648.64</v>
      </c>
      <c r="E287" s="6">
        <f t="shared" si="76"/>
        <v>9342.2800000000007</v>
      </c>
      <c r="F287" s="6">
        <f t="shared" si="77"/>
        <v>-9891.81</v>
      </c>
      <c r="G287" s="6">
        <v>1648.63</v>
      </c>
      <c r="H287" s="6">
        <f t="shared" si="90"/>
        <v>-8243.18</v>
      </c>
      <c r="I287" s="6">
        <v>1648.64</v>
      </c>
      <c r="J287" s="6">
        <f t="shared" si="90"/>
        <v>-6594.54</v>
      </c>
      <c r="K287" s="6">
        <v>1648.64</v>
      </c>
      <c r="L287" s="6">
        <f t="shared" si="90"/>
        <v>-4945.8999999999996</v>
      </c>
      <c r="M287" s="6">
        <v>1648.63</v>
      </c>
      <c r="N287" s="6">
        <f t="shared" si="90"/>
        <v>-3297.2699999999995</v>
      </c>
      <c r="O287" s="6">
        <v>0</v>
      </c>
      <c r="P287" s="6">
        <v>1648.64</v>
      </c>
      <c r="Q287" s="6">
        <f t="shared" si="80"/>
        <v>1648.64</v>
      </c>
      <c r="R287" s="6">
        <f t="shared" si="81"/>
        <v>-1648.6299999999994</v>
      </c>
      <c r="S287" s="6">
        <v>0</v>
      </c>
      <c r="T287" s="6">
        <v>1648.63</v>
      </c>
      <c r="U287" s="6">
        <f t="shared" si="82"/>
        <v>1648.63</v>
      </c>
      <c r="V287" s="6">
        <f t="shared" si="83"/>
        <v>0</v>
      </c>
      <c r="W287" s="6">
        <v>0</v>
      </c>
      <c r="X287" s="6">
        <f t="shared" si="84"/>
        <v>0</v>
      </c>
      <c r="Y287" s="6">
        <v>0</v>
      </c>
      <c r="Z287" s="6">
        <v>0</v>
      </c>
      <c r="AA287" s="6">
        <v>0</v>
      </c>
      <c r="AB287" s="6">
        <v>0</v>
      </c>
      <c r="AC287" s="6">
        <f t="shared" si="85"/>
        <v>0</v>
      </c>
      <c r="AD287" s="6">
        <f t="shared" si="86"/>
        <v>0</v>
      </c>
      <c r="AE287" s="6">
        <v>0</v>
      </c>
      <c r="AF287" s="6">
        <f t="shared" si="91"/>
        <v>0</v>
      </c>
      <c r="AG287" s="6">
        <v>0</v>
      </c>
      <c r="AH287" s="6">
        <f t="shared" si="91"/>
        <v>0</v>
      </c>
      <c r="AI287" s="6">
        <v>0</v>
      </c>
      <c r="AJ287" s="6">
        <v>-42055.3</v>
      </c>
      <c r="AK287" s="6">
        <v>0</v>
      </c>
      <c r="AL287" s="6">
        <v>0</v>
      </c>
      <c r="AM287" s="6">
        <v>0</v>
      </c>
      <c r="AN287" s="6">
        <v>16822.12</v>
      </c>
      <c r="AO287" s="6">
        <v>0</v>
      </c>
      <c r="AP287" s="6">
        <v>0</v>
      </c>
      <c r="AQ287" s="6">
        <f t="shared" si="88"/>
        <v>-25233.180000000004</v>
      </c>
      <c r="AR287" s="6">
        <f t="shared" si="89"/>
        <v>-25233.180000000004</v>
      </c>
    </row>
    <row r="288" spans="1:44" x14ac:dyDescent="0.25">
      <c r="A288" t="s">
        <v>220</v>
      </c>
      <c r="B288" s="6">
        <v>-1431346.46</v>
      </c>
      <c r="C288" s="6">
        <v>572538.59</v>
      </c>
      <c r="D288" s="6">
        <v>148283.29999999999</v>
      </c>
      <c r="E288" s="6">
        <f t="shared" si="76"/>
        <v>720821.8899999999</v>
      </c>
      <c r="F288" s="6">
        <f t="shared" si="77"/>
        <v>-710524.57000000007</v>
      </c>
      <c r="G288" s="6">
        <v>89901.440000000002</v>
      </c>
      <c r="H288" s="6">
        <f t="shared" si="90"/>
        <v>-620623.13000000012</v>
      </c>
      <c r="I288" s="6">
        <v>-31931.82</v>
      </c>
      <c r="J288" s="6">
        <f t="shared" si="90"/>
        <v>-652554.95000000007</v>
      </c>
      <c r="K288" s="6">
        <v>-80330.080000000002</v>
      </c>
      <c r="L288" s="6">
        <f t="shared" si="90"/>
        <v>-732885.03</v>
      </c>
      <c r="M288" s="6">
        <v>-12711.33</v>
      </c>
      <c r="N288" s="6">
        <f t="shared" si="90"/>
        <v>-745596.36</v>
      </c>
      <c r="O288" s="6">
        <v>0</v>
      </c>
      <c r="P288" s="6">
        <v>89114.19</v>
      </c>
      <c r="Q288" s="6">
        <f t="shared" si="80"/>
        <v>89114.19</v>
      </c>
      <c r="R288" s="6">
        <f t="shared" si="81"/>
        <v>-656482.16999999993</v>
      </c>
      <c r="S288" s="6">
        <v>0</v>
      </c>
      <c r="T288" s="6">
        <v>172090.11</v>
      </c>
      <c r="U288" s="6">
        <f t="shared" si="82"/>
        <v>172090.11</v>
      </c>
      <c r="V288" s="6">
        <f t="shared" si="83"/>
        <v>-484392.05999999994</v>
      </c>
      <c r="W288" s="6">
        <v>137116.29</v>
      </c>
      <c r="X288" s="6">
        <f t="shared" si="84"/>
        <v>-347275.7699999999</v>
      </c>
      <c r="Y288" s="6">
        <v>0</v>
      </c>
      <c r="Z288" s="6">
        <v>0</v>
      </c>
      <c r="AA288" s="6">
        <v>0</v>
      </c>
      <c r="AB288" s="6">
        <v>54023.28</v>
      </c>
      <c r="AC288" s="6">
        <f t="shared" si="85"/>
        <v>54023.28</v>
      </c>
      <c r="AD288" s="6">
        <f t="shared" si="86"/>
        <v>-293252.48999999987</v>
      </c>
      <c r="AE288" s="6">
        <v>-55984.43</v>
      </c>
      <c r="AF288" s="6">
        <f t="shared" si="91"/>
        <v>-349236.91999999987</v>
      </c>
      <c r="AG288" s="6">
        <v>-3154.88</v>
      </c>
      <c r="AH288" s="6">
        <f t="shared" si="91"/>
        <v>-352391.79999999987</v>
      </c>
      <c r="AI288" s="6">
        <v>0</v>
      </c>
      <c r="AJ288" s="6">
        <v>0</v>
      </c>
      <c r="AK288" s="6">
        <v>0</v>
      </c>
      <c r="AL288" s="6">
        <v>0</v>
      </c>
      <c r="AM288" s="6">
        <v>0</v>
      </c>
      <c r="AN288" s="6">
        <v>0</v>
      </c>
      <c r="AO288" s="6">
        <v>3602.62</v>
      </c>
      <c r="AP288" s="6">
        <v>0</v>
      </c>
      <c r="AQ288" s="6">
        <f t="shared" si="88"/>
        <v>3602.62</v>
      </c>
      <c r="AR288" s="6">
        <f t="shared" si="89"/>
        <v>-348789.17999999988</v>
      </c>
    </row>
    <row r="289" spans="1:44" x14ac:dyDescent="0.25">
      <c r="A289" t="s">
        <v>221</v>
      </c>
      <c r="B289" s="6">
        <v>-1142540.8999999999</v>
      </c>
      <c r="C289" s="6">
        <v>457016.35</v>
      </c>
      <c r="D289" s="6">
        <v>0</v>
      </c>
      <c r="E289" s="6">
        <f t="shared" si="76"/>
        <v>457016.35</v>
      </c>
      <c r="F289" s="6">
        <f t="shared" si="77"/>
        <v>-685524.54999999993</v>
      </c>
      <c r="G289" s="6">
        <v>0</v>
      </c>
      <c r="H289" s="6">
        <f t="shared" si="90"/>
        <v>-685524.54999999993</v>
      </c>
      <c r="I289" s="6">
        <v>0</v>
      </c>
      <c r="J289" s="6">
        <f t="shared" si="90"/>
        <v>-685524.54999999993</v>
      </c>
      <c r="K289" s="6">
        <v>0</v>
      </c>
      <c r="L289" s="6">
        <f t="shared" si="90"/>
        <v>-685524.54999999993</v>
      </c>
      <c r="M289" s="6">
        <v>57127.05</v>
      </c>
      <c r="N289" s="6">
        <f t="shared" si="90"/>
        <v>-628397.49999999988</v>
      </c>
      <c r="O289" s="6">
        <v>0</v>
      </c>
      <c r="P289" s="6">
        <v>57127.040000000001</v>
      </c>
      <c r="Q289" s="6">
        <f t="shared" si="80"/>
        <v>57127.040000000001</v>
      </c>
      <c r="R289" s="6">
        <f t="shared" si="81"/>
        <v>-571270.45999999985</v>
      </c>
      <c r="S289" s="6">
        <v>0</v>
      </c>
      <c r="T289" s="6">
        <v>57127.05</v>
      </c>
      <c r="U289" s="6">
        <f t="shared" si="82"/>
        <v>57127.05</v>
      </c>
      <c r="V289" s="6">
        <f t="shared" si="83"/>
        <v>-514143.40999999986</v>
      </c>
      <c r="W289" s="6">
        <v>-26792.35</v>
      </c>
      <c r="X289" s="6">
        <f t="shared" si="84"/>
        <v>-540935.75999999989</v>
      </c>
      <c r="Y289" s="6">
        <v>0</v>
      </c>
      <c r="Z289" s="6">
        <v>0</v>
      </c>
      <c r="AA289" s="6">
        <v>0</v>
      </c>
      <c r="AB289" s="6">
        <v>55594.720000000001</v>
      </c>
      <c r="AC289" s="6">
        <f t="shared" si="85"/>
        <v>55594.720000000001</v>
      </c>
      <c r="AD289" s="6">
        <f t="shared" si="86"/>
        <v>-485341.03999999992</v>
      </c>
      <c r="AE289" s="6">
        <v>57496.800000000003</v>
      </c>
      <c r="AF289" s="6">
        <f t="shared" si="91"/>
        <v>-427844.23999999993</v>
      </c>
      <c r="AG289" s="6">
        <v>57127.05</v>
      </c>
      <c r="AH289" s="6">
        <f t="shared" si="91"/>
        <v>-370717.18999999994</v>
      </c>
      <c r="AI289" s="6">
        <v>0</v>
      </c>
      <c r="AJ289" s="6">
        <v>0</v>
      </c>
      <c r="AK289" s="6">
        <v>0</v>
      </c>
      <c r="AL289" s="6">
        <v>0</v>
      </c>
      <c r="AM289" s="6">
        <v>0</v>
      </c>
      <c r="AN289" s="6">
        <v>0</v>
      </c>
      <c r="AO289" s="6">
        <v>57127.040000000001</v>
      </c>
      <c r="AP289" s="6">
        <v>0</v>
      </c>
      <c r="AQ289" s="6">
        <f t="shared" si="88"/>
        <v>57127.040000000001</v>
      </c>
      <c r="AR289" s="6">
        <f t="shared" si="89"/>
        <v>-313590.14999999997</v>
      </c>
    </row>
    <row r="290" spans="1:44" x14ac:dyDescent="0.25">
      <c r="A290" t="s">
        <v>117</v>
      </c>
      <c r="B290" s="6">
        <v>-94479.24</v>
      </c>
      <c r="C290" s="6">
        <v>37791.699999999997</v>
      </c>
      <c r="D290" s="6">
        <v>28343.8</v>
      </c>
      <c r="E290" s="6">
        <f t="shared" si="76"/>
        <v>66135.5</v>
      </c>
      <c r="F290" s="6">
        <f t="shared" si="77"/>
        <v>-28343.740000000005</v>
      </c>
      <c r="G290" s="6">
        <v>28343.75</v>
      </c>
      <c r="H290" s="6">
        <f t="shared" si="90"/>
        <v>9.9999999947613105E-3</v>
      </c>
      <c r="I290" s="6">
        <v>0</v>
      </c>
      <c r="J290" s="6">
        <f t="shared" si="90"/>
        <v>9.9999999947613105E-3</v>
      </c>
      <c r="K290" s="6">
        <v>0</v>
      </c>
      <c r="L290" s="6">
        <f t="shared" si="90"/>
        <v>9.9999999947613105E-3</v>
      </c>
      <c r="M290" s="6">
        <v>0</v>
      </c>
      <c r="N290" s="6">
        <f t="shared" si="90"/>
        <v>9.9999999947613105E-3</v>
      </c>
      <c r="O290" s="6">
        <v>0</v>
      </c>
      <c r="P290" s="6">
        <v>0</v>
      </c>
      <c r="Q290" s="6">
        <f t="shared" si="80"/>
        <v>0</v>
      </c>
      <c r="R290" s="6">
        <f t="shared" si="81"/>
        <v>9.9999999947613105E-3</v>
      </c>
      <c r="S290" s="6">
        <v>0</v>
      </c>
      <c r="T290" s="6">
        <v>0</v>
      </c>
      <c r="U290" s="6">
        <f t="shared" si="82"/>
        <v>0</v>
      </c>
      <c r="V290" s="6">
        <f t="shared" si="83"/>
        <v>9.9999999947613105E-3</v>
      </c>
      <c r="W290" s="6">
        <v>0</v>
      </c>
      <c r="X290" s="6">
        <f t="shared" si="84"/>
        <v>9.9999999947613105E-3</v>
      </c>
      <c r="Y290" s="6">
        <v>0</v>
      </c>
      <c r="Z290" s="6">
        <v>0</v>
      </c>
      <c r="AA290" s="6">
        <v>0</v>
      </c>
      <c r="AB290" s="6">
        <v>0</v>
      </c>
      <c r="AC290" s="6">
        <f t="shared" si="85"/>
        <v>0</v>
      </c>
      <c r="AD290" s="6">
        <f t="shared" si="86"/>
        <v>9.9999999947613105E-3</v>
      </c>
      <c r="AE290" s="6">
        <v>0</v>
      </c>
      <c r="AF290" s="6">
        <f t="shared" si="91"/>
        <v>9.9999999947613105E-3</v>
      </c>
      <c r="AG290" s="6">
        <v>0</v>
      </c>
      <c r="AH290" s="6">
        <f t="shared" si="91"/>
        <v>9.9999999947613105E-3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f t="shared" si="88"/>
        <v>0</v>
      </c>
      <c r="AR290" s="6">
        <f t="shared" si="89"/>
        <v>9.9999999947613105E-3</v>
      </c>
    </row>
    <row r="291" spans="1:44" x14ac:dyDescent="0.25">
      <c r="A291" t="s">
        <v>222</v>
      </c>
      <c r="B291" s="6">
        <v>-742971.8</v>
      </c>
      <c r="C291" s="6">
        <v>297188.71999999997</v>
      </c>
      <c r="D291" s="6">
        <v>-18976.419999999998</v>
      </c>
      <c r="E291" s="6">
        <f t="shared" si="76"/>
        <v>278212.3</v>
      </c>
      <c r="F291" s="6">
        <f t="shared" si="77"/>
        <v>-464759.50000000006</v>
      </c>
      <c r="G291" s="6">
        <v>-17163.240000000002</v>
      </c>
      <c r="H291" s="6">
        <f t="shared" si="90"/>
        <v>-481922.74000000005</v>
      </c>
      <c r="I291" s="6">
        <v>-16183.36</v>
      </c>
      <c r="J291" s="6">
        <f t="shared" si="90"/>
        <v>-498106.10000000003</v>
      </c>
      <c r="K291" s="6">
        <v>-3315.95</v>
      </c>
      <c r="L291" s="6">
        <f t="shared" si="90"/>
        <v>-501422.05000000005</v>
      </c>
      <c r="M291" s="6">
        <v>-26851.88</v>
      </c>
      <c r="N291" s="6">
        <f t="shared" si="90"/>
        <v>-528273.93000000005</v>
      </c>
      <c r="O291" s="6">
        <v>0</v>
      </c>
      <c r="P291" s="6">
        <v>-21205.84</v>
      </c>
      <c r="Q291" s="6">
        <f t="shared" si="80"/>
        <v>-21205.84</v>
      </c>
      <c r="R291" s="6">
        <f t="shared" si="81"/>
        <v>-549479.77</v>
      </c>
      <c r="S291" s="6">
        <v>0</v>
      </c>
      <c r="T291" s="6">
        <v>-19821.57</v>
      </c>
      <c r="U291" s="6">
        <f t="shared" si="82"/>
        <v>-19821.57</v>
      </c>
      <c r="V291" s="6">
        <f t="shared" si="83"/>
        <v>-569301.34</v>
      </c>
      <c r="W291" s="6">
        <v>-19528.650000000001</v>
      </c>
      <c r="X291" s="6">
        <f t="shared" si="84"/>
        <v>-588829.99</v>
      </c>
      <c r="Y291" s="6">
        <v>0</v>
      </c>
      <c r="Z291" s="6">
        <v>0</v>
      </c>
      <c r="AA291" s="6">
        <v>0</v>
      </c>
      <c r="AB291" s="6">
        <v>-20501.580000000002</v>
      </c>
      <c r="AC291" s="6">
        <f t="shared" si="85"/>
        <v>-20501.580000000002</v>
      </c>
      <c r="AD291" s="6">
        <f t="shared" si="86"/>
        <v>-609331.56999999995</v>
      </c>
      <c r="AE291" s="6">
        <v>-12130.67</v>
      </c>
      <c r="AF291" s="6">
        <f t="shared" si="91"/>
        <v>-621462.24</v>
      </c>
      <c r="AG291" s="6">
        <v>-9863.76</v>
      </c>
      <c r="AH291" s="6">
        <f t="shared" si="91"/>
        <v>-631326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-9596.5499999999993</v>
      </c>
      <c r="AP291" s="6">
        <v>0</v>
      </c>
      <c r="AQ291" s="6">
        <f t="shared" si="88"/>
        <v>-9596.5499999999993</v>
      </c>
      <c r="AR291" s="6">
        <f t="shared" si="89"/>
        <v>-640922.55000000005</v>
      </c>
    </row>
    <row r="292" spans="1:44" x14ac:dyDescent="0.25">
      <c r="A292" t="s">
        <v>223</v>
      </c>
      <c r="B292" s="6">
        <v>-193063.91</v>
      </c>
      <c r="C292" s="6">
        <v>77225.56</v>
      </c>
      <c r="D292" s="6">
        <v>13.1</v>
      </c>
      <c r="E292" s="6">
        <f t="shared" si="76"/>
        <v>77238.66</v>
      </c>
      <c r="F292" s="6">
        <f t="shared" si="77"/>
        <v>-115825.25</v>
      </c>
      <c r="G292" s="6">
        <v>-4159.96</v>
      </c>
      <c r="H292" s="6">
        <f t="shared" si="90"/>
        <v>-119985.21</v>
      </c>
      <c r="I292" s="6">
        <v>-3245.63</v>
      </c>
      <c r="J292" s="6">
        <f t="shared" si="90"/>
        <v>-123230.84000000001</v>
      </c>
      <c r="K292" s="6">
        <v>-3532.99</v>
      </c>
      <c r="L292" s="6">
        <f t="shared" si="90"/>
        <v>-126763.83000000002</v>
      </c>
      <c r="M292" s="6">
        <v>-10261.85</v>
      </c>
      <c r="N292" s="6">
        <f t="shared" si="90"/>
        <v>-137025.68000000002</v>
      </c>
      <c r="O292" s="6">
        <v>0</v>
      </c>
      <c r="P292" s="6">
        <v>-2418.6799999999998</v>
      </c>
      <c r="Q292" s="6">
        <f t="shared" si="80"/>
        <v>-2418.6799999999998</v>
      </c>
      <c r="R292" s="6">
        <f t="shared" si="81"/>
        <v>-139444.36000000002</v>
      </c>
      <c r="S292" s="6">
        <v>0</v>
      </c>
      <c r="T292" s="6">
        <v>-352.11</v>
      </c>
      <c r="U292" s="6">
        <f t="shared" si="82"/>
        <v>-352.11</v>
      </c>
      <c r="V292" s="6">
        <f t="shared" si="83"/>
        <v>-139796.47</v>
      </c>
      <c r="W292" s="6">
        <v>-9281.57</v>
      </c>
      <c r="X292" s="6">
        <f t="shared" si="84"/>
        <v>-149078.04</v>
      </c>
      <c r="Y292" s="6">
        <v>0</v>
      </c>
      <c r="Z292" s="6">
        <v>0</v>
      </c>
      <c r="AA292" s="6">
        <v>0</v>
      </c>
      <c r="AB292" s="6">
        <v>-11415.72</v>
      </c>
      <c r="AC292" s="6">
        <f t="shared" si="85"/>
        <v>-11415.72</v>
      </c>
      <c r="AD292" s="6">
        <f t="shared" si="86"/>
        <v>-160493.76000000001</v>
      </c>
      <c r="AE292" s="6">
        <v>-41364.51</v>
      </c>
      <c r="AF292" s="6">
        <f t="shared" si="91"/>
        <v>-201858.27000000002</v>
      </c>
      <c r="AG292" s="6">
        <v>-11767.28</v>
      </c>
      <c r="AH292" s="6">
        <f t="shared" si="91"/>
        <v>-213625.55000000002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-15000.57</v>
      </c>
      <c r="AP292" s="6">
        <v>0</v>
      </c>
      <c r="AQ292" s="6">
        <f t="shared" si="88"/>
        <v>-15000.57</v>
      </c>
      <c r="AR292" s="6">
        <f t="shared" si="89"/>
        <v>-228626.12000000002</v>
      </c>
    </row>
    <row r="293" spans="1:44" x14ac:dyDescent="0.25">
      <c r="A293" t="s">
        <v>224</v>
      </c>
      <c r="B293" s="6">
        <v>-8244439.3799999999</v>
      </c>
      <c r="C293" s="6">
        <v>3297775.75</v>
      </c>
      <c r="D293" s="6">
        <v>28759.67</v>
      </c>
      <c r="E293" s="6">
        <f t="shared" si="76"/>
        <v>3326535.42</v>
      </c>
      <c r="F293" s="6">
        <f t="shared" si="77"/>
        <v>-4917903.96</v>
      </c>
      <c r="G293" s="6">
        <v>28759.67</v>
      </c>
      <c r="H293" s="6">
        <f t="shared" si="90"/>
        <v>-4889144.29</v>
      </c>
      <c r="I293" s="6">
        <v>28759.68</v>
      </c>
      <c r="J293" s="6">
        <f t="shared" si="90"/>
        <v>-4860384.6100000003</v>
      </c>
      <c r="K293" s="6">
        <v>28759.67</v>
      </c>
      <c r="L293" s="6">
        <f t="shared" si="90"/>
        <v>-4831624.9400000004</v>
      </c>
      <c r="M293" s="6">
        <v>28759.67</v>
      </c>
      <c r="N293" s="6">
        <f t="shared" si="90"/>
        <v>-4802865.2700000005</v>
      </c>
      <c r="O293" s="6">
        <v>0</v>
      </c>
      <c r="P293" s="6">
        <v>28759.67</v>
      </c>
      <c r="Q293" s="6">
        <f t="shared" si="80"/>
        <v>28759.67</v>
      </c>
      <c r="R293" s="6">
        <f t="shared" si="81"/>
        <v>-4774105.6000000006</v>
      </c>
      <c r="S293" s="6">
        <v>0</v>
      </c>
      <c r="T293" s="6">
        <v>28759.68</v>
      </c>
      <c r="U293" s="6">
        <f t="shared" si="82"/>
        <v>28759.68</v>
      </c>
      <c r="V293" s="6">
        <f t="shared" si="83"/>
        <v>-4745345.9200000009</v>
      </c>
      <c r="W293" s="6">
        <v>28759.67</v>
      </c>
      <c r="X293" s="6">
        <f t="shared" si="84"/>
        <v>-4716586.2500000009</v>
      </c>
      <c r="Y293" s="6">
        <v>0</v>
      </c>
      <c r="Z293" s="6">
        <v>0</v>
      </c>
      <c r="AA293" s="6">
        <v>0</v>
      </c>
      <c r="AB293" s="6">
        <v>28759.67</v>
      </c>
      <c r="AC293" s="6">
        <f t="shared" si="85"/>
        <v>28759.67</v>
      </c>
      <c r="AD293" s="6">
        <f t="shared" si="86"/>
        <v>-4687826.580000001</v>
      </c>
      <c r="AE293" s="6">
        <v>28759.67</v>
      </c>
      <c r="AF293" s="6">
        <f t="shared" si="91"/>
        <v>-4659066.9100000011</v>
      </c>
      <c r="AG293" s="6">
        <v>28759.67</v>
      </c>
      <c r="AH293" s="6">
        <f t="shared" si="91"/>
        <v>-4630307.2400000012</v>
      </c>
      <c r="AI293" s="6">
        <v>0</v>
      </c>
      <c r="AJ293" s="6">
        <v>0</v>
      </c>
      <c r="AK293" s="6">
        <v>0</v>
      </c>
      <c r="AL293" s="6">
        <v>0</v>
      </c>
      <c r="AM293" s="6">
        <v>0</v>
      </c>
      <c r="AN293" s="6">
        <v>0</v>
      </c>
      <c r="AO293" s="6">
        <v>28759.68</v>
      </c>
      <c r="AP293" s="6">
        <v>0</v>
      </c>
      <c r="AQ293" s="6">
        <f t="shared" si="88"/>
        <v>28759.68</v>
      </c>
      <c r="AR293" s="6">
        <f t="shared" si="89"/>
        <v>-4601547.5600000015</v>
      </c>
    </row>
    <row r="294" spans="1:44" x14ac:dyDescent="0.25">
      <c r="A294" t="s">
        <v>225</v>
      </c>
      <c r="B294" s="6">
        <v>2883671.65</v>
      </c>
      <c r="C294" s="6">
        <v>-1153468.6599999999</v>
      </c>
      <c r="D294" s="6">
        <v>-10059.32</v>
      </c>
      <c r="E294" s="6">
        <f t="shared" si="76"/>
        <v>-1163527.98</v>
      </c>
      <c r="F294" s="6">
        <f t="shared" si="77"/>
        <v>1720143.67</v>
      </c>
      <c r="G294" s="6">
        <v>-10059.32</v>
      </c>
      <c r="H294" s="6">
        <f t="shared" si="90"/>
        <v>1710084.3499999999</v>
      </c>
      <c r="I294" s="6">
        <v>-10059.32</v>
      </c>
      <c r="J294" s="6">
        <f t="shared" si="90"/>
        <v>1700025.0299999998</v>
      </c>
      <c r="K294" s="6">
        <v>-10059.32</v>
      </c>
      <c r="L294" s="6">
        <f t="shared" si="90"/>
        <v>1689965.7099999997</v>
      </c>
      <c r="M294" s="6">
        <v>-10059.32</v>
      </c>
      <c r="N294" s="6">
        <f t="shared" si="90"/>
        <v>1679906.3899999997</v>
      </c>
      <c r="O294" s="6">
        <v>0</v>
      </c>
      <c r="P294" s="6">
        <v>-10059.32</v>
      </c>
      <c r="Q294" s="6">
        <f t="shared" si="80"/>
        <v>-10059.32</v>
      </c>
      <c r="R294" s="6">
        <f t="shared" si="81"/>
        <v>1669847.0699999996</v>
      </c>
      <c r="S294" s="6">
        <v>0</v>
      </c>
      <c r="T294" s="6">
        <v>-10059.31</v>
      </c>
      <c r="U294" s="6">
        <f t="shared" si="82"/>
        <v>-10059.31</v>
      </c>
      <c r="V294" s="6">
        <f t="shared" si="83"/>
        <v>1659787.7599999995</v>
      </c>
      <c r="W294" s="6">
        <v>-10059.32</v>
      </c>
      <c r="X294" s="6">
        <f t="shared" si="84"/>
        <v>1649728.4399999995</v>
      </c>
      <c r="Y294" s="6">
        <v>0</v>
      </c>
      <c r="Z294" s="6">
        <v>0</v>
      </c>
      <c r="AA294" s="6">
        <v>0</v>
      </c>
      <c r="AB294" s="6">
        <v>-10059.32</v>
      </c>
      <c r="AC294" s="6">
        <f t="shared" si="85"/>
        <v>-10059.32</v>
      </c>
      <c r="AD294" s="6">
        <f t="shared" si="86"/>
        <v>1639669.1199999994</v>
      </c>
      <c r="AE294" s="6">
        <v>-10059.32</v>
      </c>
      <c r="AF294" s="6">
        <f t="shared" si="91"/>
        <v>1629609.7999999993</v>
      </c>
      <c r="AG294" s="6">
        <v>-10059.32</v>
      </c>
      <c r="AH294" s="6">
        <f t="shared" si="91"/>
        <v>1619550.4799999993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-10059.32</v>
      </c>
      <c r="AP294" s="6">
        <v>0</v>
      </c>
      <c r="AQ294" s="6">
        <f t="shared" si="88"/>
        <v>-10059.32</v>
      </c>
      <c r="AR294" s="6">
        <f t="shared" si="89"/>
        <v>1609491.1599999992</v>
      </c>
    </row>
    <row r="295" spans="1:44" x14ac:dyDescent="0.25">
      <c r="A295" t="s">
        <v>226</v>
      </c>
      <c r="B295" s="6">
        <v>-1652053.15</v>
      </c>
      <c r="C295" s="6">
        <v>660821.26</v>
      </c>
      <c r="D295" s="6">
        <v>0</v>
      </c>
      <c r="E295" s="6">
        <f t="shared" si="76"/>
        <v>660821.26</v>
      </c>
      <c r="F295" s="6">
        <f t="shared" si="77"/>
        <v>-991231.8899999999</v>
      </c>
      <c r="G295" s="6">
        <v>-35002.949999999997</v>
      </c>
      <c r="H295" s="6">
        <f t="shared" si="90"/>
        <v>-1026234.8399999999</v>
      </c>
      <c r="I295" s="6">
        <v>-8752.7099999999991</v>
      </c>
      <c r="J295" s="6">
        <f t="shared" si="90"/>
        <v>-1034987.5499999998</v>
      </c>
      <c r="K295" s="6">
        <v>-8752.7199999999993</v>
      </c>
      <c r="L295" s="6">
        <f t="shared" si="90"/>
        <v>-1043740.2699999998</v>
      </c>
      <c r="M295" s="6">
        <v>-8752.7099999999991</v>
      </c>
      <c r="N295" s="6">
        <f t="shared" si="90"/>
        <v>-1052492.9799999997</v>
      </c>
      <c r="O295" s="6">
        <v>0</v>
      </c>
      <c r="P295" s="6">
        <v>-8752.7099999999991</v>
      </c>
      <c r="Q295" s="6">
        <f t="shared" si="80"/>
        <v>-8752.7099999999991</v>
      </c>
      <c r="R295" s="6">
        <f t="shared" si="81"/>
        <v>-1061245.6899999997</v>
      </c>
      <c r="S295" s="6">
        <v>0</v>
      </c>
      <c r="T295" s="6">
        <v>-8752.7199999999993</v>
      </c>
      <c r="U295" s="6">
        <f t="shared" si="82"/>
        <v>-8752.7199999999993</v>
      </c>
      <c r="V295" s="6">
        <f t="shared" si="83"/>
        <v>-1069998.4099999997</v>
      </c>
      <c r="W295" s="6">
        <v>22291.64</v>
      </c>
      <c r="X295" s="6">
        <f t="shared" si="84"/>
        <v>-1047706.7699999997</v>
      </c>
      <c r="Y295" s="6">
        <v>0</v>
      </c>
      <c r="Z295" s="6">
        <v>0</v>
      </c>
      <c r="AA295" s="6">
        <v>0</v>
      </c>
      <c r="AB295" s="6">
        <v>22291.63</v>
      </c>
      <c r="AC295" s="6">
        <f t="shared" si="85"/>
        <v>22291.63</v>
      </c>
      <c r="AD295" s="6">
        <f t="shared" si="86"/>
        <v>-1025415.1399999997</v>
      </c>
      <c r="AE295" s="6">
        <v>22291.63</v>
      </c>
      <c r="AF295" s="6">
        <f t="shared" si="91"/>
        <v>-1003123.5099999997</v>
      </c>
      <c r="AG295" s="6">
        <v>22291.64</v>
      </c>
      <c r="AH295" s="6">
        <f t="shared" si="91"/>
        <v>-980831.86999999965</v>
      </c>
      <c r="AI295" s="6">
        <v>0</v>
      </c>
      <c r="AJ295" s="6">
        <v>0</v>
      </c>
      <c r="AK295" s="6">
        <v>0</v>
      </c>
      <c r="AL295" s="6">
        <v>0</v>
      </c>
      <c r="AM295" s="6">
        <v>0</v>
      </c>
      <c r="AN295" s="6">
        <v>0</v>
      </c>
      <c r="AO295" s="6">
        <v>22291.63</v>
      </c>
      <c r="AP295" s="6">
        <v>0</v>
      </c>
      <c r="AQ295" s="6">
        <f t="shared" si="88"/>
        <v>22291.63</v>
      </c>
      <c r="AR295" s="6">
        <f t="shared" si="89"/>
        <v>-958540.23999999964</v>
      </c>
    </row>
    <row r="296" spans="1:44" x14ac:dyDescent="0.25">
      <c r="A296" t="s">
        <v>227</v>
      </c>
      <c r="B296" s="6">
        <v>36002.660000000003</v>
      </c>
      <c r="C296" s="6">
        <v>-14401.06</v>
      </c>
      <c r="D296" s="6">
        <v>0</v>
      </c>
      <c r="E296" s="6">
        <f t="shared" si="76"/>
        <v>-14401.06</v>
      </c>
      <c r="F296" s="6">
        <f t="shared" si="77"/>
        <v>21601.600000000006</v>
      </c>
      <c r="G296" s="6">
        <v>16354.94</v>
      </c>
      <c r="H296" s="6">
        <f t="shared" si="90"/>
        <v>37956.540000000008</v>
      </c>
      <c r="I296" s="6">
        <v>4089.65</v>
      </c>
      <c r="J296" s="6">
        <f t="shared" si="90"/>
        <v>42046.19000000001</v>
      </c>
      <c r="K296" s="6">
        <v>4089.66</v>
      </c>
      <c r="L296" s="6">
        <f t="shared" si="90"/>
        <v>46135.850000000006</v>
      </c>
      <c r="M296" s="6">
        <v>4089.66</v>
      </c>
      <c r="N296" s="6">
        <f t="shared" si="90"/>
        <v>50225.510000000009</v>
      </c>
      <c r="O296" s="6">
        <v>0</v>
      </c>
      <c r="P296" s="6">
        <v>4089.66</v>
      </c>
      <c r="Q296" s="6">
        <f t="shared" si="80"/>
        <v>4089.66</v>
      </c>
      <c r="R296" s="6">
        <f t="shared" si="81"/>
        <v>54315.170000000013</v>
      </c>
      <c r="S296" s="6">
        <v>0</v>
      </c>
      <c r="T296" s="6">
        <v>4089.65</v>
      </c>
      <c r="U296" s="6">
        <f t="shared" si="82"/>
        <v>4089.65</v>
      </c>
      <c r="V296" s="6">
        <f t="shared" si="83"/>
        <v>58404.820000000014</v>
      </c>
      <c r="W296" s="6">
        <v>-1216.76</v>
      </c>
      <c r="X296" s="6">
        <f t="shared" si="84"/>
        <v>57188.060000000012</v>
      </c>
      <c r="Y296" s="6">
        <v>0</v>
      </c>
      <c r="Z296" s="6">
        <v>0</v>
      </c>
      <c r="AA296" s="6">
        <v>0</v>
      </c>
      <c r="AB296" s="6">
        <v>-1216.77</v>
      </c>
      <c r="AC296" s="6">
        <f t="shared" si="85"/>
        <v>-1216.77</v>
      </c>
      <c r="AD296" s="6">
        <f t="shared" si="86"/>
        <v>55971.290000000015</v>
      </c>
      <c r="AE296" s="6">
        <v>-1216.77</v>
      </c>
      <c r="AF296" s="6">
        <f t="shared" si="91"/>
        <v>54754.520000000019</v>
      </c>
      <c r="AG296" s="6">
        <v>-1216.76</v>
      </c>
      <c r="AH296" s="6">
        <f t="shared" si="91"/>
        <v>53537.760000000017</v>
      </c>
      <c r="AI296" s="6">
        <v>0</v>
      </c>
      <c r="AJ296" s="6">
        <v>0</v>
      </c>
      <c r="AK296" s="6">
        <v>0</v>
      </c>
      <c r="AL296" s="6">
        <v>0</v>
      </c>
      <c r="AM296" s="6">
        <v>0</v>
      </c>
      <c r="AN296" s="6">
        <v>0</v>
      </c>
      <c r="AO296" s="6">
        <v>-1216.77</v>
      </c>
      <c r="AP296" s="6">
        <v>0</v>
      </c>
      <c r="AQ296" s="6">
        <f t="shared" si="88"/>
        <v>-1216.77</v>
      </c>
      <c r="AR296" s="6">
        <f t="shared" si="89"/>
        <v>52320.99000000002</v>
      </c>
    </row>
    <row r="297" spans="1:44" x14ac:dyDescent="0.25">
      <c r="A297" t="s">
        <v>228</v>
      </c>
      <c r="B297" s="6">
        <v>-6151846.8700000001</v>
      </c>
      <c r="C297" s="6">
        <v>2460738.75</v>
      </c>
      <c r="D297" s="6">
        <v>8462.6299999999992</v>
      </c>
      <c r="E297" s="6">
        <f t="shared" si="76"/>
        <v>2469201.38</v>
      </c>
      <c r="F297" s="6">
        <f t="shared" si="77"/>
        <v>-3682645.49</v>
      </c>
      <c r="G297" s="6">
        <v>8482.64</v>
      </c>
      <c r="H297" s="6">
        <f t="shared" si="90"/>
        <v>-3674162.85</v>
      </c>
      <c r="I297" s="6">
        <v>8502.7099999999991</v>
      </c>
      <c r="J297" s="6">
        <f t="shared" si="90"/>
        <v>-3665660.14</v>
      </c>
      <c r="K297" s="6">
        <v>8522.83</v>
      </c>
      <c r="L297" s="6">
        <f t="shared" si="90"/>
        <v>-3657137.31</v>
      </c>
      <c r="M297" s="6">
        <v>8542.99</v>
      </c>
      <c r="N297" s="6">
        <f t="shared" si="90"/>
        <v>-3648594.32</v>
      </c>
      <c r="O297" s="6">
        <v>0</v>
      </c>
      <c r="P297" s="6">
        <v>8563.2099999999991</v>
      </c>
      <c r="Q297" s="6">
        <f t="shared" si="80"/>
        <v>8563.2099999999991</v>
      </c>
      <c r="R297" s="6">
        <f t="shared" si="81"/>
        <v>-3640031.11</v>
      </c>
      <c r="S297" s="6">
        <v>0</v>
      </c>
      <c r="T297" s="6">
        <v>8583.4599999999991</v>
      </c>
      <c r="U297" s="6">
        <f t="shared" si="82"/>
        <v>8583.4599999999991</v>
      </c>
      <c r="V297" s="6">
        <f t="shared" si="83"/>
        <v>-3631447.65</v>
      </c>
      <c r="W297" s="6">
        <v>8603.76</v>
      </c>
      <c r="X297" s="6">
        <f t="shared" si="84"/>
        <v>-3622843.89</v>
      </c>
      <c r="Y297" s="6">
        <v>0</v>
      </c>
      <c r="Z297" s="6">
        <v>0</v>
      </c>
      <c r="AA297" s="6">
        <v>0</v>
      </c>
      <c r="AB297" s="6">
        <v>8624.1200000000008</v>
      </c>
      <c r="AC297" s="6">
        <f t="shared" si="85"/>
        <v>8624.1200000000008</v>
      </c>
      <c r="AD297" s="6">
        <f t="shared" si="86"/>
        <v>-3614219.77</v>
      </c>
      <c r="AE297" s="6">
        <v>8644.5300000000007</v>
      </c>
      <c r="AF297" s="6">
        <f t="shared" si="91"/>
        <v>-3605575.24</v>
      </c>
      <c r="AG297" s="6">
        <v>8664.9699999999993</v>
      </c>
      <c r="AH297" s="6">
        <f t="shared" si="91"/>
        <v>-3596910.27</v>
      </c>
      <c r="AI297" s="6">
        <v>0</v>
      </c>
      <c r="AJ297" s="6">
        <v>0</v>
      </c>
      <c r="AK297" s="6">
        <v>0</v>
      </c>
      <c r="AL297" s="6">
        <v>0</v>
      </c>
      <c r="AM297" s="6">
        <v>0</v>
      </c>
      <c r="AN297" s="6">
        <v>0</v>
      </c>
      <c r="AO297" s="6">
        <v>8685.48</v>
      </c>
      <c r="AP297" s="6">
        <v>0</v>
      </c>
      <c r="AQ297" s="6">
        <f t="shared" si="88"/>
        <v>8685.48</v>
      </c>
      <c r="AR297" s="6">
        <f t="shared" si="89"/>
        <v>-3588224.79</v>
      </c>
    </row>
    <row r="298" spans="1:44" x14ac:dyDescent="0.25">
      <c r="A298" t="s">
        <v>229</v>
      </c>
      <c r="B298" s="6">
        <v>0</v>
      </c>
      <c r="C298" s="6">
        <v>0</v>
      </c>
      <c r="D298" s="6">
        <v>0</v>
      </c>
      <c r="E298" s="6">
        <f t="shared" si="76"/>
        <v>0</v>
      </c>
      <c r="F298" s="6">
        <f t="shared" si="77"/>
        <v>0</v>
      </c>
      <c r="G298" s="6">
        <v>0</v>
      </c>
      <c r="H298" s="6">
        <f t="shared" ref="H298:N313" si="92">F298+G298</f>
        <v>0</v>
      </c>
      <c r="I298" s="6">
        <v>0</v>
      </c>
      <c r="J298" s="6">
        <f t="shared" si="92"/>
        <v>0</v>
      </c>
      <c r="K298" s="6">
        <v>0</v>
      </c>
      <c r="L298" s="6">
        <f t="shared" si="92"/>
        <v>0</v>
      </c>
      <c r="M298" s="6">
        <v>0</v>
      </c>
      <c r="N298" s="6">
        <f t="shared" si="92"/>
        <v>0</v>
      </c>
      <c r="O298" s="6">
        <v>0</v>
      </c>
      <c r="P298" s="6">
        <v>0</v>
      </c>
      <c r="Q298" s="6">
        <f t="shared" si="80"/>
        <v>0</v>
      </c>
      <c r="R298" s="6">
        <f t="shared" si="81"/>
        <v>0</v>
      </c>
      <c r="S298" s="6">
        <v>0</v>
      </c>
      <c r="T298" s="6">
        <v>0</v>
      </c>
      <c r="U298" s="6">
        <f t="shared" si="82"/>
        <v>0</v>
      </c>
      <c r="V298" s="6">
        <f t="shared" si="83"/>
        <v>0</v>
      </c>
      <c r="W298" s="6">
        <v>0</v>
      </c>
      <c r="X298" s="6">
        <f t="shared" si="84"/>
        <v>0</v>
      </c>
      <c r="Y298" s="6">
        <v>0</v>
      </c>
      <c r="Z298" s="6">
        <v>0</v>
      </c>
      <c r="AA298" s="6">
        <v>0</v>
      </c>
      <c r="AB298" s="6">
        <v>0</v>
      </c>
      <c r="AC298" s="6">
        <f t="shared" si="85"/>
        <v>0</v>
      </c>
      <c r="AD298" s="6">
        <f t="shared" si="86"/>
        <v>0</v>
      </c>
      <c r="AE298" s="6">
        <v>0</v>
      </c>
      <c r="AF298" s="6">
        <f t="shared" ref="AF298:AH313" si="93">AD298+AE298</f>
        <v>0</v>
      </c>
      <c r="AG298" s="6">
        <v>0</v>
      </c>
      <c r="AH298" s="6">
        <f t="shared" si="93"/>
        <v>0</v>
      </c>
      <c r="AI298" s="6">
        <v>0</v>
      </c>
      <c r="AJ298" s="6">
        <v>0</v>
      </c>
      <c r="AK298" s="6">
        <v>0</v>
      </c>
      <c r="AL298" s="6">
        <v>0</v>
      </c>
      <c r="AM298" s="6">
        <v>0</v>
      </c>
      <c r="AN298" s="6">
        <v>0</v>
      </c>
      <c r="AO298" s="6">
        <v>-15160.95</v>
      </c>
      <c r="AP298" s="6">
        <v>0</v>
      </c>
      <c r="AQ298" s="6">
        <f t="shared" si="88"/>
        <v>-15160.95</v>
      </c>
      <c r="AR298" s="6">
        <f t="shared" si="89"/>
        <v>-15160.95</v>
      </c>
    </row>
    <row r="299" spans="1:44" x14ac:dyDescent="0.25">
      <c r="A299" t="s">
        <v>230</v>
      </c>
      <c r="B299" s="6">
        <v>-177867.81</v>
      </c>
      <c r="C299" s="6">
        <v>71147.12</v>
      </c>
      <c r="D299" s="6">
        <v>124.6</v>
      </c>
      <c r="E299" s="6">
        <f t="shared" si="76"/>
        <v>71271.72</v>
      </c>
      <c r="F299" s="6">
        <f t="shared" si="77"/>
        <v>-106596.09</v>
      </c>
      <c r="G299" s="6">
        <v>124.6</v>
      </c>
      <c r="H299" s="6">
        <f t="shared" si="92"/>
        <v>-106471.48999999999</v>
      </c>
      <c r="I299" s="6">
        <v>124.6</v>
      </c>
      <c r="J299" s="6">
        <f t="shared" si="92"/>
        <v>-106346.88999999998</v>
      </c>
      <c r="K299" s="6">
        <v>124.61</v>
      </c>
      <c r="L299" s="6">
        <f t="shared" si="92"/>
        <v>-106222.27999999998</v>
      </c>
      <c r="M299" s="6">
        <v>124.6</v>
      </c>
      <c r="N299" s="6">
        <f t="shared" si="92"/>
        <v>-106097.67999999998</v>
      </c>
      <c r="O299" s="6">
        <v>0</v>
      </c>
      <c r="P299" s="6">
        <v>124.6</v>
      </c>
      <c r="Q299" s="6">
        <f t="shared" si="80"/>
        <v>124.6</v>
      </c>
      <c r="R299" s="6">
        <f t="shared" si="81"/>
        <v>-105973.07999999997</v>
      </c>
      <c r="S299" s="6">
        <v>0</v>
      </c>
      <c r="T299" s="6">
        <v>124.6</v>
      </c>
      <c r="U299" s="6">
        <f t="shared" si="82"/>
        <v>124.6</v>
      </c>
      <c r="V299" s="6">
        <f t="shared" si="83"/>
        <v>-105848.47999999997</v>
      </c>
      <c r="W299" s="6">
        <v>124.6</v>
      </c>
      <c r="X299" s="6">
        <f t="shared" si="84"/>
        <v>-105723.87999999996</v>
      </c>
      <c r="Y299" s="6">
        <v>0</v>
      </c>
      <c r="Z299" s="6">
        <v>0</v>
      </c>
      <c r="AA299" s="6">
        <v>0</v>
      </c>
      <c r="AB299" s="6">
        <v>124.6</v>
      </c>
      <c r="AC299" s="6">
        <f t="shared" si="85"/>
        <v>124.6</v>
      </c>
      <c r="AD299" s="6">
        <f t="shared" si="86"/>
        <v>-105599.27999999996</v>
      </c>
      <c r="AE299" s="6">
        <v>124.6</v>
      </c>
      <c r="AF299" s="6">
        <f t="shared" si="93"/>
        <v>-105474.67999999995</v>
      </c>
      <c r="AG299" s="6">
        <v>124.61</v>
      </c>
      <c r="AH299" s="6">
        <f t="shared" si="93"/>
        <v>-105350.06999999995</v>
      </c>
      <c r="AI299" s="6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124.6</v>
      </c>
      <c r="AP299" s="6">
        <v>0</v>
      </c>
      <c r="AQ299" s="6">
        <f t="shared" si="88"/>
        <v>124.6</v>
      </c>
      <c r="AR299" s="6">
        <f t="shared" si="89"/>
        <v>-105225.46999999994</v>
      </c>
    </row>
    <row r="300" spans="1:44" x14ac:dyDescent="0.25">
      <c r="A300" t="s">
        <v>118</v>
      </c>
      <c r="B300" s="6">
        <v>0</v>
      </c>
      <c r="C300" s="6">
        <v>0.01</v>
      </c>
      <c r="D300" s="6">
        <v>0</v>
      </c>
      <c r="E300" s="6">
        <f t="shared" si="76"/>
        <v>0.01</v>
      </c>
      <c r="F300" s="6">
        <f t="shared" si="77"/>
        <v>0.01</v>
      </c>
      <c r="G300" s="6">
        <v>0</v>
      </c>
      <c r="H300" s="6">
        <f t="shared" si="92"/>
        <v>0.01</v>
      </c>
      <c r="I300" s="6">
        <v>0</v>
      </c>
      <c r="J300" s="6">
        <f t="shared" si="92"/>
        <v>0.01</v>
      </c>
      <c r="K300" s="6">
        <v>0</v>
      </c>
      <c r="L300" s="6">
        <f t="shared" si="92"/>
        <v>0.01</v>
      </c>
      <c r="M300" s="6">
        <v>0</v>
      </c>
      <c r="N300" s="6">
        <f t="shared" si="92"/>
        <v>0.01</v>
      </c>
      <c r="O300" s="6">
        <v>0</v>
      </c>
      <c r="P300" s="6">
        <v>0</v>
      </c>
      <c r="Q300" s="6">
        <f t="shared" si="80"/>
        <v>0</v>
      </c>
      <c r="R300" s="6">
        <f t="shared" si="81"/>
        <v>0.01</v>
      </c>
      <c r="S300" s="6">
        <v>0</v>
      </c>
      <c r="T300" s="6">
        <v>0</v>
      </c>
      <c r="U300" s="6">
        <f t="shared" si="82"/>
        <v>0</v>
      </c>
      <c r="V300" s="6">
        <f t="shared" si="83"/>
        <v>0.01</v>
      </c>
      <c r="W300" s="6">
        <v>0</v>
      </c>
      <c r="X300" s="6">
        <f t="shared" si="84"/>
        <v>0.01</v>
      </c>
      <c r="Y300" s="6">
        <v>0</v>
      </c>
      <c r="Z300" s="6">
        <v>0</v>
      </c>
      <c r="AA300" s="6">
        <v>0</v>
      </c>
      <c r="AB300" s="6">
        <v>0</v>
      </c>
      <c r="AC300" s="6">
        <f t="shared" si="85"/>
        <v>0</v>
      </c>
      <c r="AD300" s="6">
        <f t="shared" si="86"/>
        <v>0.01</v>
      </c>
      <c r="AE300" s="6">
        <v>0</v>
      </c>
      <c r="AF300" s="6">
        <f t="shared" si="93"/>
        <v>0.01</v>
      </c>
      <c r="AG300" s="6">
        <v>0</v>
      </c>
      <c r="AH300" s="6">
        <f t="shared" si="93"/>
        <v>0.01</v>
      </c>
      <c r="AI300" s="6">
        <v>0</v>
      </c>
      <c r="AJ300" s="6">
        <v>0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f t="shared" si="88"/>
        <v>0</v>
      </c>
      <c r="AR300" s="6">
        <f t="shared" si="89"/>
        <v>0.01</v>
      </c>
    </row>
    <row r="301" spans="1:44" x14ac:dyDescent="0.25">
      <c r="A301" t="s">
        <v>231</v>
      </c>
      <c r="B301" s="6">
        <v>-1631220.26</v>
      </c>
      <c r="C301" s="6">
        <v>652488.19999999995</v>
      </c>
      <c r="D301" s="6">
        <v>12941.25</v>
      </c>
      <c r="E301" s="6">
        <f t="shared" si="76"/>
        <v>665429.44999999995</v>
      </c>
      <c r="F301" s="6">
        <f t="shared" si="77"/>
        <v>-965790.81</v>
      </c>
      <c r="G301" s="6">
        <v>12941.34</v>
      </c>
      <c r="H301" s="6">
        <f t="shared" si="92"/>
        <v>-952849.47000000009</v>
      </c>
      <c r="I301" s="6">
        <v>8600.32</v>
      </c>
      <c r="J301" s="6">
        <f t="shared" si="92"/>
        <v>-944249.15000000014</v>
      </c>
      <c r="K301" s="6">
        <v>8600.34</v>
      </c>
      <c r="L301" s="6">
        <f t="shared" si="92"/>
        <v>-935648.81000000017</v>
      </c>
      <c r="M301" s="6">
        <v>8600.34</v>
      </c>
      <c r="N301" s="6">
        <f t="shared" si="92"/>
        <v>-927048.4700000002</v>
      </c>
      <c r="O301" s="6">
        <v>0</v>
      </c>
      <c r="P301" s="6">
        <v>8600.33</v>
      </c>
      <c r="Q301" s="6">
        <f t="shared" si="80"/>
        <v>8600.33</v>
      </c>
      <c r="R301" s="6">
        <f t="shared" si="81"/>
        <v>-918448.14000000025</v>
      </c>
      <c r="S301" s="6">
        <v>0</v>
      </c>
      <c r="T301" s="6">
        <v>8600.33</v>
      </c>
      <c r="U301" s="6">
        <f t="shared" si="82"/>
        <v>8600.33</v>
      </c>
      <c r="V301" s="6">
        <f t="shared" si="83"/>
        <v>-909847.81000000029</v>
      </c>
      <c r="W301" s="6">
        <v>8600.34</v>
      </c>
      <c r="X301" s="6">
        <f t="shared" si="84"/>
        <v>-901247.47000000032</v>
      </c>
      <c r="Y301" s="6">
        <v>0</v>
      </c>
      <c r="Z301" s="6">
        <v>0</v>
      </c>
      <c r="AA301" s="6">
        <v>0</v>
      </c>
      <c r="AB301" s="6">
        <v>8600.32</v>
      </c>
      <c r="AC301" s="6">
        <f t="shared" si="85"/>
        <v>8600.32</v>
      </c>
      <c r="AD301" s="6">
        <f t="shared" si="86"/>
        <v>-892647.15000000037</v>
      </c>
      <c r="AE301" s="6">
        <v>-658785.88</v>
      </c>
      <c r="AF301" s="6">
        <f t="shared" si="93"/>
        <v>-1551433.0300000003</v>
      </c>
      <c r="AG301" s="6">
        <v>-2203.5100000000002</v>
      </c>
      <c r="AH301" s="6">
        <f t="shared" si="93"/>
        <v>-1553636.5400000003</v>
      </c>
      <c r="AI301" s="6">
        <v>0</v>
      </c>
      <c r="AJ301" s="6">
        <v>0</v>
      </c>
      <c r="AK301" s="6">
        <v>0</v>
      </c>
      <c r="AL301" s="6">
        <v>0</v>
      </c>
      <c r="AM301" s="6">
        <v>0</v>
      </c>
      <c r="AN301" s="6">
        <v>0</v>
      </c>
      <c r="AO301" s="6">
        <v>8600.33</v>
      </c>
      <c r="AP301" s="6">
        <v>0</v>
      </c>
      <c r="AQ301" s="6">
        <f t="shared" si="88"/>
        <v>8600.33</v>
      </c>
      <c r="AR301" s="6">
        <f t="shared" si="89"/>
        <v>-1545036.2100000002</v>
      </c>
    </row>
    <row r="302" spans="1:44" x14ac:dyDescent="0.25">
      <c r="A302" t="s">
        <v>119</v>
      </c>
      <c r="B302" s="6">
        <v>7004.64</v>
      </c>
      <c r="C302" s="6">
        <v>-2801.85</v>
      </c>
      <c r="D302" s="6">
        <v>-194.44</v>
      </c>
      <c r="E302" s="6">
        <f t="shared" si="76"/>
        <v>-2996.29</v>
      </c>
      <c r="F302" s="6">
        <f t="shared" si="77"/>
        <v>4008.3500000000004</v>
      </c>
      <c r="G302" s="6">
        <v>-194.46</v>
      </c>
      <c r="H302" s="6">
        <f t="shared" si="92"/>
        <v>3813.8900000000003</v>
      </c>
      <c r="I302" s="6">
        <v>-194.46</v>
      </c>
      <c r="J302" s="6">
        <f t="shared" si="92"/>
        <v>3619.4300000000003</v>
      </c>
      <c r="K302" s="6">
        <v>-194.45</v>
      </c>
      <c r="L302" s="6">
        <f t="shared" si="92"/>
        <v>3424.9800000000005</v>
      </c>
      <c r="M302" s="6">
        <v>-194.45</v>
      </c>
      <c r="N302" s="6">
        <f t="shared" si="92"/>
        <v>3230.5300000000007</v>
      </c>
      <c r="O302" s="6">
        <v>0</v>
      </c>
      <c r="P302" s="6">
        <v>-194.45</v>
      </c>
      <c r="Q302" s="6">
        <f t="shared" si="80"/>
        <v>-194.45</v>
      </c>
      <c r="R302" s="6">
        <f t="shared" si="81"/>
        <v>3036.0800000000008</v>
      </c>
      <c r="S302" s="6">
        <v>0</v>
      </c>
      <c r="T302" s="6">
        <v>-194.45</v>
      </c>
      <c r="U302" s="6">
        <f t="shared" si="82"/>
        <v>-194.45</v>
      </c>
      <c r="V302" s="6">
        <f t="shared" si="83"/>
        <v>2841.630000000001</v>
      </c>
      <c r="W302" s="6">
        <v>-194.45</v>
      </c>
      <c r="X302" s="6">
        <f t="shared" si="84"/>
        <v>2647.1800000000012</v>
      </c>
      <c r="Y302" s="6">
        <v>0</v>
      </c>
      <c r="Z302" s="6">
        <v>0</v>
      </c>
      <c r="AA302" s="6">
        <v>0</v>
      </c>
      <c r="AB302" s="6">
        <v>-194.45</v>
      </c>
      <c r="AC302" s="6">
        <f t="shared" si="85"/>
        <v>-194.45</v>
      </c>
      <c r="AD302" s="6">
        <f t="shared" si="86"/>
        <v>2452.7300000000014</v>
      </c>
      <c r="AE302" s="6">
        <v>-194.44</v>
      </c>
      <c r="AF302" s="6">
        <f t="shared" si="93"/>
        <v>2258.2900000000013</v>
      </c>
      <c r="AG302" s="6">
        <v>-194.46</v>
      </c>
      <c r="AH302" s="6">
        <f t="shared" si="93"/>
        <v>2063.8300000000013</v>
      </c>
      <c r="AI302" s="6">
        <v>0</v>
      </c>
      <c r="AJ302" s="6">
        <v>0</v>
      </c>
      <c r="AK302" s="6">
        <v>0</v>
      </c>
      <c r="AL302" s="6">
        <v>0</v>
      </c>
      <c r="AM302" s="6">
        <v>0</v>
      </c>
      <c r="AN302" s="6">
        <v>0</v>
      </c>
      <c r="AO302" s="6">
        <v>-194.44</v>
      </c>
      <c r="AP302" s="6">
        <v>0</v>
      </c>
      <c r="AQ302" s="6">
        <f t="shared" si="88"/>
        <v>-194.44</v>
      </c>
      <c r="AR302" s="6">
        <f t="shared" si="89"/>
        <v>1869.3900000000012</v>
      </c>
    </row>
    <row r="303" spans="1:44" x14ac:dyDescent="0.25">
      <c r="A303" t="s">
        <v>120</v>
      </c>
      <c r="B303" s="6">
        <v>-8497277.0399999991</v>
      </c>
      <c r="C303" s="6">
        <v>3398910.83</v>
      </c>
      <c r="D303" s="6">
        <v>-102051.78</v>
      </c>
      <c r="E303" s="6">
        <f t="shared" si="76"/>
        <v>3296859.0500000003</v>
      </c>
      <c r="F303" s="6">
        <f t="shared" si="77"/>
        <v>-5200417.9899999984</v>
      </c>
      <c r="G303" s="6">
        <v>-102051.79</v>
      </c>
      <c r="H303" s="6">
        <f t="shared" si="92"/>
        <v>-5302469.7799999984</v>
      </c>
      <c r="I303" s="6">
        <v>-102085.72</v>
      </c>
      <c r="J303" s="6">
        <f t="shared" si="92"/>
        <v>-5404555.4999999981</v>
      </c>
      <c r="K303" s="6">
        <v>-97283.17</v>
      </c>
      <c r="L303" s="6">
        <f t="shared" si="92"/>
        <v>-5501838.6699999981</v>
      </c>
      <c r="M303" s="6">
        <v>-102063.09</v>
      </c>
      <c r="N303" s="6">
        <f t="shared" si="92"/>
        <v>-5603901.7599999979</v>
      </c>
      <c r="O303" s="6">
        <v>0</v>
      </c>
      <c r="P303" s="6">
        <v>-102063.11</v>
      </c>
      <c r="Q303" s="6">
        <f t="shared" si="80"/>
        <v>-102063.11</v>
      </c>
      <c r="R303" s="6">
        <f t="shared" si="81"/>
        <v>-5705964.8699999982</v>
      </c>
      <c r="S303" s="6">
        <v>0</v>
      </c>
      <c r="T303" s="6">
        <v>-102063.08</v>
      </c>
      <c r="U303" s="6">
        <f t="shared" si="82"/>
        <v>-102063.08</v>
      </c>
      <c r="V303" s="6">
        <f t="shared" si="83"/>
        <v>-5808027.9499999983</v>
      </c>
      <c r="W303" s="6">
        <v>-102063.11</v>
      </c>
      <c r="X303" s="6">
        <f t="shared" si="84"/>
        <v>-5910091.0599999987</v>
      </c>
      <c r="Y303" s="6">
        <v>0</v>
      </c>
      <c r="Z303" s="6">
        <v>0</v>
      </c>
      <c r="AA303" s="6">
        <v>0</v>
      </c>
      <c r="AB303" s="6">
        <v>-102063.09</v>
      </c>
      <c r="AC303" s="6">
        <f t="shared" si="85"/>
        <v>-102063.09</v>
      </c>
      <c r="AD303" s="6">
        <f t="shared" si="86"/>
        <v>-6012154.1499999985</v>
      </c>
      <c r="AE303" s="6">
        <v>-547334.42000000004</v>
      </c>
      <c r="AF303" s="6">
        <f t="shared" si="93"/>
        <v>-6559488.5699999984</v>
      </c>
      <c r="AG303" s="6">
        <v>-102063.09</v>
      </c>
      <c r="AH303" s="6">
        <f t="shared" si="93"/>
        <v>-6661551.6599999983</v>
      </c>
      <c r="AI303" s="6">
        <v>0</v>
      </c>
      <c r="AJ303" s="6">
        <v>917.35</v>
      </c>
      <c r="AK303" s="6">
        <v>757203.3</v>
      </c>
      <c r="AL303" s="6">
        <v>0</v>
      </c>
      <c r="AM303" s="6">
        <v>0</v>
      </c>
      <c r="AN303" s="6">
        <v>-303248.26</v>
      </c>
      <c r="AO303" s="6">
        <v>-108378.79</v>
      </c>
      <c r="AP303" s="6">
        <v>0</v>
      </c>
      <c r="AQ303" s="6">
        <f t="shared" si="88"/>
        <v>346493.60000000003</v>
      </c>
      <c r="AR303" s="6">
        <f t="shared" si="89"/>
        <v>-6315058.0599999987</v>
      </c>
    </row>
    <row r="304" spans="1:44" x14ac:dyDescent="0.25">
      <c r="A304" t="s">
        <v>232</v>
      </c>
      <c r="B304" s="6">
        <v>5735184.8600000003</v>
      </c>
      <c r="C304" s="6">
        <v>-2294073.94</v>
      </c>
      <c r="D304" s="6">
        <v>0</v>
      </c>
      <c r="E304" s="6">
        <f t="shared" si="76"/>
        <v>-2294073.94</v>
      </c>
      <c r="F304" s="6">
        <f t="shared" si="77"/>
        <v>3441110.9200000004</v>
      </c>
      <c r="G304" s="6">
        <v>0</v>
      </c>
      <c r="H304" s="6">
        <f t="shared" si="92"/>
        <v>3441110.9200000004</v>
      </c>
      <c r="I304" s="6">
        <v>0</v>
      </c>
      <c r="J304" s="6">
        <f t="shared" si="92"/>
        <v>3441110.9200000004</v>
      </c>
      <c r="K304" s="6">
        <v>0</v>
      </c>
      <c r="L304" s="6">
        <f t="shared" si="92"/>
        <v>3441110.9200000004</v>
      </c>
      <c r="M304" s="6">
        <v>0</v>
      </c>
      <c r="N304" s="6">
        <f t="shared" si="92"/>
        <v>3441110.9200000004</v>
      </c>
      <c r="O304" s="6">
        <v>0</v>
      </c>
      <c r="P304" s="6">
        <v>0</v>
      </c>
      <c r="Q304" s="6">
        <f t="shared" si="80"/>
        <v>0</v>
      </c>
      <c r="R304" s="6">
        <f t="shared" si="81"/>
        <v>3441110.9200000004</v>
      </c>
      <c r="S304" s="6">
        <v>0</v>
      </c>
      <c r="T304" s="6">
        <v>0</v>
      </c>
      <c r="U304" s="6">
        <f t="shared" si="82"/>
        <v>0</v>
      </c>
      <c r="V304" s="6">
        <f t="shared" si="83"/>
        <v>3441110.9200000004</v>
      </c>
      <c r="W304" s="6">
        <v>0</v>
      </c>
      <c r="X304" s="6">
        <f t="shared" si="84"/>
        <v>3441110.9200000004</v>
      </c>
      <c r="Y304" s="6">
        <v>0</v>
      </c>
      <c r="Z304" s="6">
        <v>0</v>
      </c>
      <c r="AA304" s="6">
        <v>0</v>
      </c>
      <c r="AB304" s="6">
        <v>0</v>
      </c>
      <c r="AC304" s="6">
        <f t="shared" si="85"/>
        <v>0</v>
      </c>
      <c r="AD304" s="6">
        <f t="shared" si="86"/>
        <v>3441110.9200000004</v>
      </c>
      <c r="AE304" s="6">
        <v>0</v>
      </c>
      <c r="AF304" s="6">
        <f t="shared" si="93"/>
        <v>3441110.9200000004</v>
      </c>
      <c r="AG304" s="6">
        <v>0</v>
      </c>
      <c r="AH304" s="6">
        <f t="shared" si="93"/>
        <v>3441110.9200000004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f t="shared" si="88"/>
        <v>0</v>
      </c>
      <c r="AR304" s="6">
        <f t="shared" si="89"/>
        <v>3441110.9200000004</v>
      </c>
    </row>
    <row r="305" spans="1:44" x14ac:dyDescent="0.25">
      <c r="A305" t="s">
        <v>233</v>
      </c>
      <c r="B305" s="6">
        <v>1726929.62</v>
      </c>
      <c r="C305" s="6">
        <v>-690771.84</v>
      </c>
      <c r="D305" s="6">
        <v>0</v>
      </c>
      <c r="E305" s="6">
        <f t="shared" si="76"/>
        <v>-690771.84</v>
      </c>
      <c r="F305" s="6">
        <f t="shared" si="77"/>
        <v>1036157.7800000001</v>
      </c>
      <c r="G305" s="6">
        <v>0</v>
      </c>
      <c r="H305" s="6">
        <f t="shared" si="92"/>
        <v>1036157.7800000001</v>
      </c>
      <c r="I305" s="6">
        <v>148667.82</v>
      </c>
      <c r="J305" s="6">
        <f t="shared" si="92"/>
        <v>1184825.6000000001</v>
      </c>
      <c r="K305" s="6">
        <v>0</v>
      </c>
      <c r="L305" s="6">
        <f t="shared" si="92"/>
        <v>1184825.6000000001</v>
      </c>
      <c r="M305" s="6">
        <v>0</v>
      </c>
      <c r="N305" s="6">
        <f t="shared" si="92"/>
        <v>1184825.6000000001</v>
      </c>
      <c r="O305" s="6">
        <v>0</v>
      </c>
      <c r="P305" s="6">
        <v>0</v>
      </c>
      <c r="Q305" s="6">
        <f t="shared" si="80"/>
        <v>0</v>
      </c>
      <c r="R305" s="6">
        <f t="shared" si="81"/>
        <v>1184825.6000000001</v>
      </c>
      <c r="S305" s="6">
        <v>0</v>
      </c>
      <c r="T305" s="6">
        <v>0</v>
      </c>
      <c r="U305" s="6">
        <f t="shared" si="82"/>
        <v>0</v>
      </c>
      <c r="V305" s="6">
        <f t="shared" si="83"/>
        <v>1184825.6000000001</v>
      </c>
      <c r="W305" s="6">
        <v>0</v>
      </c>
      <c r="X305" s="6">
        <f t="shared" si="84"/>
        <v>1184825.6000000001</v>
      </c>
      <c r="Y305" s="6">
        <v>0</v>
      </c>
      <c r="Z305" s="6">
        <v>0</v>
      </c>
      <c r="AA305" s="6">
        <v>0</v>
      </c>
      <c r="AB305" s="6">
        <v>0</v>
      </c>
      <c r="AC305" s="6">
        <f t="shared" si="85"/>
        <v>0</v>
      </c>
      <c r="AD305" s="6">
        <f t="shared" si="86"/>
        <v>1184825.6000000001</v>
      </c>
      <c r="AE305" s="6">
        <v>0</v>
      </c>
      <c r="AF305" s="6">
        <f t="shared" si="93"/>
        <v>1184825.6000000001</v>
      </c>
      <c r="AG305" s="6">
        <v>0</v>
      </c>
      <c r="AH305" s="6">
        <f t="shared" si="93"/>
        <v>1184825.6000000001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f t="shared" si="88"/>
        <v>0</v>
      </c>
      <c r="AR305" s="6">
        <f t="shared" si="89"/>
        <v>1184825.6000000001</v>
      </c>
    </row>
    <row r="306" spans="1:44" x14ac:dyDescent="0.25">
      <c r="A306" t="s">
        <v>234</v>
      </c>
      <c r="B306" s="6">
        <v>-1306608.5900000001</v>
      </c>
      <c r="C306" s="6">
        <v>522643.43</v>
      </c>
      <c r="D306" s="6">
        <v>9332.93</v>
      </c>
      <c r="E306" s="6">
        <f t="shared" si="76"/>
        <v>531976.36</v>
      </c>
      <c r="F306" s="6">
        <f t="shared" si="77"/>
        <v>-774632.2300000001</v>
      </c>
      <c r="G306" s="6">
        <v>9332.92</v>
      </c>
      <c r="H306" s="6">
        <f t="shared" si="92"/>
        <v>-765299.31</v>
      </c>
      <c r="I306" s="6">
        <v>9332.93</v>
      </c>
      <c r="J306" s="6">
        <f t="shared" si="92"/>
        <v>-755966.38</v>
      </c>
      <c r="K306" s="6">
        <v>9332.92</v>
      </c>
      <c r="L306" s="6">
        <f t="shared" si="92"/>
        <v>-746633.46</v>
      </c>
      <c r="M306" s="6">
        <v>9332.93</v>
      </c>
      <c r="N306" s="6">
        <f t="shared" si="92"/>
        <v>-737300.52999999991</v>
      </c>
      <c r="O306" s="6">
        <v>0</v>
      </c>
      <c r="P306" s="6">
        <v>9332.92</v>
      </c>
      <c r="Q306" s="6">
        <f t="shared" si="80"/>
        <v>9332.92</v>
      </c>
      <c r="R306" s="6">
        <f t="shared" si="81"/>
        <v>-727967.60999999987</v>
      </c>
      <c r="S306" s="6">
        <v>0</v>
      </c>
      <c r="T306" s="6">
        <v>9332.93</v>
      </c>
      <c r="U306" s="6">
        <f t="shared" si="82"/>
        <v>9332.93</v>
      </c>
      <c r="V306" s="6">
        <f t="shared" si="83"/>
        <v>-718634.67999999982</v>
      </c>
      <c r="W306" s="6">
        <v>9332.92</v>
      </c>
      <c r="X306" s="6">
        <f t="shared" si="84"/>
        <v>-709301.75999999978</v>
      </c>
      <c r="Y306" s="6">
        <v>0</v>
      </c>
      <c r="Z306" s="6">
        <v>0</v>
      </c>
      <c r="AA306" s="6">
        <v>0</v>
      </c>
      <c r="AB306" s="6">
        <v>9332.93</v>
      </c>
      <c r="AC306" s="6">
        <f t="shared" si="85"/>
        <v>9332.93</v>
      </c>
      <c r="AD306" s="6">
        <f t="shared" si="86"/>
        <v>-699968.82999999973</v>
      </c>
      <c r="AE306" s="6">
        <v>9332.92</v>
      </c>
      <c r="AF306" s="6">
        <f t="shared" si="93"/>
        <v>-690635.90999999968</v>
      </c>
      <c r="AG306" s="6">
        <v>9332.93</v>
      </c>
      <c r="AH306" s="6">
        <f t="shared" si="93"/>
        <v>-681302.97999999963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9332.91</v>
      </c>
      <c r="AP306" s="6">
        <v>0</v>
      </c>
      <c r="AQ306" s="6">
        <f t="shared" si="88"/>
        <v>9332.91</v>
      </c>
      <c r="AR306" s="6">
        <f t="shared" si="89"/>
        <v>-671970.0699999996</v>
      </c>
    </row>
    <row r="307" spans="1:44" x14ac:dyDescent="0.25">
      <c r="A307" t="s">
        <v>235</v>
      </c>
      <c r="B307" s="6">
        <v>7.0000000000000007E-2</v>
      </c>
      <c r="C307" s="6">
        <v>0.01</v>
      </c>
      <c r="D307" s="6">
        <v>0</v>
      </c>
      <c r="E307" s="6">
        <f t="shared" si="76"/>
        <v>0.01</v>
      </c>
      <c r="F307" s="6">
        <f t="shared" si="77"/>
        <v>0.08</v>
      </c>
      <c r="G307" s="6">
        <v>0</v>
      </c>
      <c r="H307" s="6">
        <f t="shared" si="92"/>
        <v>0.08</v>
      </c>
      <c r="I307" s="6">
        <v>0</v>
      </c>
      <c r="J307" s="6">
        <f t="shared" si="92"/>
        <v>0.08</v>
      </c>
      <c r="K307" s="6">
        <v>0</v>
      </c>
      <c r="L307" s="6">
        <f t="shared" si="92"/>
        <v>0.08</v>
      </c>
      <c r="M307" s="6">
        <v>0</v>
      </c>
      <c r="N307" s="6">
        <f t="shared" si="92"/>
        <v>0.08</v>
      </c>
      <c r="O307" s="6">
        <v>0</v>
      </c>
      <c r="P307" s="6">
        <v>0</v>
      </c>
      <c r="Q307" s="6">
        <f t="shared" si="80"/>
        <v>0</v>
      </c>
      <c r="R307" s="6">
        <f t="shared" si="81"/>
        <v>0.08</v>
      </c>
      <c r="S307" s="6">
        <v>0</v>
      </c>
      <c r="T307" s="6">
        <v>0</v>
      </c>
      <c r="U307" s="6">
        <f t="shared" si="82"/>
        <v>0</v>
      </c>
      <c r="V307" s="6">
        <f t="shared" si="83"/>
        <v>0.08</v>
      </c>
      <c r="W307" s="6">
        <v>0</v>
      </c>
      <c r="X307" s="6">
        <f t="shared" si="84"/>
        <v>0.08</v>
      </c>
      <c r="Y307" s="6">
        <v>0</v>
      </c>
      <c r="Z307" s="6">
        <v>0</v>
      </c>
      <c r="AA307" s="6">
        <v>0</v>
      </c>
      <c r="AB307" s="6">
        <v>0</v>
      </c>
      <c r="AC307" s="6">
        <f t="shared" si="85"/>
        <v>0</v>
      </c>
      <c r="AD307" s="6">
        <f t="shared" si="86"/>
        <v>0.08</v>
      </c>
      <c r="AE307" s="6">
        <v>0</v>
      </c>
      <c r="AF307" s="6">
        <f t="shared" si="93"/>
        <v>0.08</v>
      </c>
      <c r="AG307" s="6">
        <v>0</v>
      </c>
      <c r="AH307" s="6">
        <f t="shared" si="93"/>
        <v>0.08</v>
      </c>
      <c r="AI307" s="6">
        <v>0</v>
      </c>
      <c r="AJ307" s="6">
        <v>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f t="shared" si="88"/>
        <v>0</v>
      </c>
      <c r="AR307" s="6">
        <f t="shared" si="89"/>
        <v>0.08</v>
      </c>
    </row>
    <row r="308" spans="1:44" x14ac:dyDescent="0.25">
      <c r="A308" t="s">
        <v>236</v>
      </c>
      <c r="B308" s="6">
        <v>2884305.23</v>
      </c>
      <c r="C308" s="6">
        <v>-1153722.08</v>
      </c>
      <c r="D308" s="6">
        <v>21884.68</v>
      </c>
      <c r="E308" s="6">
        <f t="shared" si="76"/>
        <v>-1131837.4000000001</v>
      </c>
      <c r="F308" s="6">
        <f t="shared" si="77"/>
        <v>1752467.8299999998</v>
      </c>
      <c r="G308" s="6">
        <v>50752.27</v>
      </c>
      <c r="H308" s="6">
        <f t="shared" si="92"/>
        <v>1803220.0999999999</v>
      </c>
      <c r="I308" s="6">
        <v>38647.35</v>
      </c>
      <c r="J308" s="6">
        <f t="shared" si="92"/>
        <v>1841867.45</v>
      </c>
      <c r="K308" s="6">
        <v>19533.759999999998</v>
      </c>
      <c r="L308" s="6">
        <f t="shared" si="92"/>
        <v>1861401.21</v>
      </c>
      <c r="M308" s="6">
        <v>41991.81</v>
      </c>
      <c r="N308" s="6">
        <f t="shared" si="92"/>
        <v>1903393.02</v>
      </c>
      <c r="O308" s="6">
        <v>0</v>
      </c>
      <c r="P308" s="6">
        <v>38659.58</v>
      </c>
      <c r="Q308" s="6">
        <f t="shared" si="80"/>
        <v>38659.58</v>
      </c>
      <c r="R308" s="6">
        <f t="shared" si="81"/>
        <v>1942052.6</v>
      </c>
      <c r="S308" s="6">
        <v>0</v>
      </c>
      <c r="T308" s="6">
        <v>0</v>
      </c>
      <c r="U308" s="6">
        <f t="shared" si="82"/>
        <v>0</v>
      </c>
      <c r="V308" s="6">
        <f t="shared" si="83"/>
        <v>1942052.6</v>
      </c>
      <c r="W308" s="6">
        <v>0</v>
      </c>
      <c r="X308" s="6">
        <f t="shared" si="84"/>
        <v>1942052.6</v>
      </c>
      <c r="Y308" s="6">
        <v>0</v>
      </c>
      <c r="Z308" s="6">
        <v>0</v>
      </c>
      <c r="AA308" s="6">
        <v>0</v>
      </c>
      <c r="AB308" s="6">
        <v>128180.21</v>
      </c>
      <c r="AC308" s="6">
        <f t="shared" si="85"/>
        <v>128180.21</v>
      </c>
      <c r="AD308" s="6">
        <f t="shared" si="86"/>
        <v>2070232.81</v>
      </c>
      <c r="AE308" s="6">
        <v>0</v>
      </c>
      <c r="AF308" s="6">
        <f t="shared" si="93"/>
        <v>2070232.81</v>
      </c>
      <c r="AG308" s="6">
        <v>55875.56</v>
      </c>
      <c r="AH308" s="6">
        <f t="shared" si="93"/>
        <v>2126108.37</v>
      </c>
      <c r="AI308" s="6">
        <v>0</v>
      </c>
      <c r="AJ308" s="6">
        <v>0</v>
      </c>
      <c r="AK308" s="6">
        <v>0</v>
      </c>
      <c r="AL308" s="6">
        <v>0</v>
      </c>
      <c r="AM308" s="6">
        <v>0</v>
      </c>
      <c r="AN308" s="6">
        <v>0</v>
      </c>
      <c r="AO308" s="6">
        <v>30573.67</v>
      </c>
      <c r="AP308" s="6">
        <v>0</v>
      </c>
      <c r="AQ308" s="6">
        <f t="shared" si="88"/>
        <v>30573.67</v>
      </c>
      <c r="AR308" s="6">
        <f t="shared" si="89"/>
        <v>2156682.04</v>
      </c>
    </row>
    <row r="309" spans="1:44" x14ac:dyDescent="0.25">
      <c r="A309" t="s">
        <v>237</v>
      </c>
      <c r="B309" s="6">
        <v>-3521895.3</v>
      </c>
      <c r="C309" s="6">
        <v>1408758.12</v>
      </c>
      <c r="D309" s="6">
        <v>0</v>
      </c>
      <c r="E309" s="6">
        <f t="shared" si="76"/>
        <v>1408758.12</v>
      </c>
      <c r="F309" s="6">
        <f t="shared" si="77"/>
        <v>-2113137.1799999997</v>
      </c>
      <c r="G309" s="6">
        <v>-50400</v>
      </c>
      <c r="H309" s="6">
        <f t="shared" si="92"/>
        <v>-2163537.1799999997</v>
      </c>
      <c r="I309" s="6">
        <v>-25200</v>
      </c>
      <c r="J309" s="6">
        <f t="shared" si="92"/>
        <v>-2188737.1799999997</v>
      </c>
      <c r="K309" s="6">
        <v>-25200</v>
      </c>
      <c r="L309" s="6">
        <f t="shared" si="92"/>
        <v>-2213937.1799999997</v>
      </c>
      <c r="M309" s="6">
        <v>-25200</v>
      </c>
      <c r="N309" s="6">
        <f t="shared" si="92"/>
        <v>-2239137.1799999997</v>
      </c>
      <c r="O309" s="6">
        <v>0</v>
      </c>
      <c r="P309" s="6">
        <v>-25200</v>
      </c>
      <c r="Q309" s="6">
        <f t="shared" si="80"/>
        <v>-25200</v>
      </c>
      <c r="R309" s="6">
        <f t="shared" si="81"/>
        <v>-2264337.1799999997</v>
      </c>
      <c r="S309" s="6">
        <v>0</v>
      </c>
      <c r="T309" s="6">
        <v>-25200</v>
      </c>
      <c r="U309" s="6">
        <f t="shared" si="82"/>
        <v>-25200</v>
      </c>
      <c r="V309" s="6">
        <f t="shared" si="83"/>
        <v>-2289537.1799999997</v>
      </c>
      <c r="W309" s="6">
        <v>-25200</v>
      </c>
      <c r="X309" s="6">
        <f t="shared" si="84"/>
        <v>-2314737.1799999997</v>
      </c>
      <c r="Y309" s="6">
        <v>0</v>
      </c>
      <c r="Z309" s="6">
        <v>0</v>
      </c>
      <c r="AA309" s="6">
        <v>0</v>
      </c>
      <c r="AB309" s="6">
        <v>-34650</v>
      </c>
      <c r="AC309" s="6">
        <f t="shared" si="85"/>
        <v>-34650</v>
      </c>
      <c r="AD309" s="6">
        <f t="shared" si="86"/>
        <v>-2349387.1799999997</v>
      </c>
      <c r="AE309" s="6">
        <v>-26250</v>
      </c>
      <c r="AF309" s="6">
        <f t="shared" si="93"/>
        <v>-2375637.1799999997</v>
      </c>
      <c r="AG309" s="6">
        <v>-26250</v>
      </c>
      <c r="AH309" s="6">
        <f t="shared" si="93"/>
        <v>-2401887.1799999997</v>
      </c>
      <c r="AI309" s="6">
        <v>0</v>
      </c>
      <c r="AJ309" s="6">
        <v>-14635.25</v>
      </c>
      <c r="AK309" s="6">
        <v>0</v>
      </c>
      <c r="AL309" s="6">
        <v>0</v>
      </c>
      <c r="AM309" s="6">
        <v>0</v>
      </c>
      <c r="AN309" s="6">
        <v>5854.1</v>
      </c>
      <c r="AO309" s="6">
        <v>-23520</v>
      </c>
      <c r="AP309" s="6">
        <v>0</v>
      </c>
      <c r="AQ309" s="6">
        <f t="shared" si="88"/>
        <v>-32301.15</v>
      </c>
      <c r="AR309" s="6">
        <f t="shared" si="89"/>
        <v>-2434188.3299999996</v>
      </c>
    </row>
    <row r="310" spans="1:44" x14ac:dyDescent="0.25">
      <c r="A310" t="s">
        <v>238</v>
      </c>
      <c r="B310" s="6">
        <v>-2705</v>
      </c>
      <c r="C310" s="6">
        <v>1082</v>
      </c>
      <c r="D310" s="6">
        <v>0</v>
      </c>
      <c r="E310" s="6">
        <f t="shared" si="76"/>
        <v>1082</v>
      </c>
      <c r="F310" s="6">
        <f t="shared" si="77"/>
        <v>-1623</v>
      </c>
      <c r="G310" s="6">
        <v>0</v>
      </c>
      <c r="H310" s="6">
        <f t="shared" si="92"/>
        <v>-1623</v>
      </c>
      <c r="I310" s="6">
        <v>0</v>
      </c>
      <c r="J310" s="6">
        <f t="shared" si="92"/>
        <v>-1623</v>
      </c>
      <c r="K310" s="6">
        <v>0</v>
      </c>
      <c r="L310" s="6">
        <f t="shared" si="92"/>
        <v>-1623</v>
      </c>
      <c r="M310" s="6">
        <v>0</v>
      </c>
      <c r="N310" s="6">
        <f t="shared" si="92"/>
        <v>-1623</v>
      </c>
      <c r="O310" s="6">
        <v>0</v>
      </c>
      <c r="P310" s="6">
        <v>0</v>
      </c>
      <c r="Q310" s="6">
        <f t="shared" si="80"/>
        <v>0</v>
      </c>
      <c r="R310" s="6">
        <f t="shared" si="81"/>
        <v>-1623</v>
      </c>
      <c r="S310" s="6">
        <v>0</v>
      </c>
      <c r="T310" s="6">
        <v>0</v>
      </c>
      <c r="U310" s="6">
        <f t="shared" si="82"/>
        <v>0</v>
      </c>
      <c r="V310" s="6">
        <f t="shared" si="83"/>
        <v>-1623</v>
      </c>
      <c r="W310" s="6">
        <v>0</v>
      </c>
      <c r="X310" s="6">
        <f t="shared" si="84"/>
        <v>-1623</v>
      </c>
      <c r="Y310" s="6">
        <v>0</v>
      </c>
      <c r="Z310" s="6">
        <v>0</v>
      </c>
      <c r="AA310" s="6">
        <v>0</v>
      </c>
      <c r="AB310" s="6">
        <v>0</v>
      </c>
      <c r="AC310" s="6">
        <f t="shared" si="85"/>
        <v>0</v>
      </c>
      <c r="AD310" s="6">
        <f t="shared" si="86"/>
        <v>-1623</v>
      </c>
      <c r="AE310" s="6">
        <v>0</v>
      </c>
      <c r="AF310" s="6">
        <f t="shared" si="93"/>
        <v>-1623</v>
      </c>
      <c r="AG310" s="6">
        <v>0</v>
      </c>
      <c r="AH310" s="6">
        <f t="shared" si="93"/>
        <v>-1623</v>
      </c>
      <c r="AI310" s="6">
        <v>0</v>
      </c>
      <c r="AJ310" s="6">
        <v>0</v>
      </c>
      <c r="AK310" s="6">
        <v>0</v>
      </c>
      <c r="AL310" s="6">
        <v>0</v>
      </c>
      <c r="AM310" s="6">
        <v>0</v>
      </c>
      <c r="AN310" s="6">
        <v>0</v>
      </c>
      <c r="AO310" s="6">
        <v>0</v>
      </c>
      <c r="AP310" s="6">
        <v>0</v>
      </c>
      <c r="AQ310" s="6">
        <f t="shared" si="88"/>
        <v>0</v>
      </c>
      <c r="AR310" s="6">
        <f t="shared" si="89"/>
        <v>-1623</v>
      </c>
    </row>
    <row r="311" spans="1:44" x14ac:dyDescent="0.25">
      <c r="A311" t="s">
        <v>141</v>
      </c>
      <c r="B311" s="6">
        <v>0</v>
      </c>
      <c r="C311" s="6">
        <v>-17958406.890000001</v>
      </c>
      <c r="D311" s="6">
        <v>26847393.300000001</v>
      </c>
      <c r="E311" s="6">
        <f t="shared" si="76"/>
        <v>8888986.4100000001</v>
      </c>
      <c r="F311" s="6">
        <f t="shared" si="77"/>
        <v>8888986.4100000001</v>
      </c>
      <c r="G311" s="6">
        <v>0</v>
      </c>
      <c r="H311" s="6">
        <f t="shared" si="92"/>
        <v>8888986.4100000001</v>
      </c>
      <c r="I311" s="6">
        <v>0</v>
      </c>
      <c r="J311" s="6">
        <f t="shared" si="92"/>
        <v>8888986.4100000001</v>
      </c>
      <c r="K311" s="6">
        <v>0</v>
      </c>
      <c r="L311" s="6">
        <f t="shared" si="92"/>
        <v>8888986.4100000001</v>
      </c>
      <c r="M311" s="6">
        <v>0</v>
      </c>
      <c r="N311" s="6">
        <f t="shared" si="92"/>
        <v>8888986.4100000001</v>
      </c>
      <c r="O311" s="6">
        <v>0</v>
      </c>
      <c r="P311" s="6">
        <v>0</v>
      </c>
      <c r="Q311" s="6">
        <f t="shared" si="80"/>
        <v>0</v>
      </c>
      <c r="R311" s="6">
        <f t="shared" si="81"/>
        <v>8888986.4100000001</v>
      </c>
      <c r="S311" s="6">
        <v>0</v>
      </c>
      <c r="T311" s="6">
        <v>0</v>
      </c>
      <c r="U311" s="6">
        <f t="shared" si="82"/>
        <v>0</v>
      </c>
      <c r="V311" s="6">
        <f t="shared" si="83"/>
        <v>8888986.4100000001</v>
      </c>
      <c r="W311" s="6">
        <v>-8888986.4100000001</v>
      </c>
      <c r="X311" s="6">
        <f t="shared" si="84"/>
        <v>0</v>
      </c>
      <c r="Y311" s="6">
        <v>0</v>
      </c>
      <c r="Z311" s="6">
        <v>0</v>
      </c>
      <c r="AA311" s="6">
        <v>0</v>
      </c>
      <c r="AB311" s="6">
        <v>0</v>
      </c>
      <c r="AC311" s="6">
        <f t="shared" si="85"/>
        <v>0</v>
      </c>
      <c r="AD311" s="6">
        <f t="shared" si="86"/>
        <v>0</v>
      </c>
      <c r="AE311" s="6">
        <v>0</v>
      </c>
      <c r="AF311" s="6">
        <f t="shared" si="93"/>
        <v>0</v>
      </c>
      <c r="AG311" s="6">
        <v>0</v>
      </c>
      <c r="AH311" s="6">
        <f t="shared" si="93"/>
        <v>0</v>
      </c>
      <c r="AI311" s="6">
        <v>0</v>
      </c>
      <c r="AJ311" s="6">
        <v>0</v>
      </c>
      <c r="AK311" s="6">
        <v>0</v>
      </c>
      <c r="AL311" s="6">
        <v>0</v>
      </c>
      <c r="AM311" s="6">
        <v>0</v>
      </c>
      <c r="AN311" s="6">
        <v>3917785.08</v>
      </c>
      <c r="AO311" s="6">
        <v>0</v>
      </c>
      <c r="AP311" s="6">
        <v>0</v>
      </c>
      <c r="AQ311" s="6">
        <f t="shared" si="88"/>
        <v>3917785.08</v>
      </c>
      <c r="AR311" s="6">
        <f t="shared" si="89"/>
        <v>3917785.08</v>
      </c>
    </row>
    <row r="312" spans="1:44" x14ac:dyDescent="0.25">
      <c r="A312" t="s">
        <v>142</v>
      </c>
      <c r="B312" s="6">
        <v>0</v>
      </c>
      <c r="C312" s="6">
        <v>0</v>
      </c>
      <c r="D312" s="6">
        <v>0</v>
      </c>
      <c r="E312" s="6">
        <f t="shared" si="76"/>
        <v>0</v>
      </c>
      <c r="F312" s="6">
        <f t="shared" si="77"/>
        <v>0</v>
      </c>
      <c r="G312" s="6">
        <v>0</v>
      </c>
      <c r="H312" s="6">
        <f t="shared" si="92"/>
        <v>0</v>
      </c>
      <c r="I312" s="6">
        <v>0</v>
      </c>
      <c r="J312" s="6">
        <f t="shared" si="92"/>
        <v>0</v>
      </c>
      <c r="K312" s="6">
        <v>0</v>
      </c>
      <c r="L312" s="6">
        <f t="shared" si="92"/>
        <v>0</v>
      </c>
      <c r="M312" s="6">
        <v>0</v>
      </c>
      <c r="N312" s="6">
        <f t="shared" si="92"/>
        <v>0</v>
      </c>
      <c r="O312" s="6">
        <v>0</v>
      </c>
      <c r="P312" s="6">
        <v>0</v>
      </c>
      <c r="Q312" s="6">
        <f t="shared" si="80"/>
        <v>0</v>
      </c>
      <c r="R312" s="6">
        <f t="shared" si="81"/>
        <v>0</v>
      </c>
      <c r="S312" s="6">
        <v>0</v>
      </c>
      <c r="T312" s="6">
        <v>0</v>
      </c>
      <c r="U312" s="6">
        <f t="shared" si="82"/>
        <v>0</v>
      </c>
      <c r="V312" s="6">
        <f t="shared" si="83"/>
        <v>0</v>
      </c>
      <c r="W312" s="6">
        <v>1220734</v>
      </c>
      <c r="X312" s="6">
        <f t="shared" si="84"/>
        <v>1220734</v>
      </c>
      <c r="Y312" s="6">
        <v>0</v>
      </c>
      <c r="Z312" s="6">
        <v>0</v>
      </c>
      <c r="AA312" s="6">
        <v>0</v>
      </c>
      <c r="AB312" s="6">
        <v>762834</v>
      </c>
      <c r="AC312" s="6">
        <f t="shared" si="85"/>
        <v>762834</v>
      </c>
      <c r="AD312" s="6">
        <f t="shared" si="86"/>
        <v>1983568</v>
      </c>
      <c r="AE312" s="6">
        <v>-132238</v>
      </c>
      <c r="AF312" s="6">
        <f t="shared" si="93"/>
        <v>1851330</v>
      </c>
      <c r="AG312" s="6">
        <v>-132238</v>
      </c>
      <c r="AH312" s="6">
        <f t="shared" si="93"/>
        <v>1719092</v>
      </c>
      <c r="AI312" s="6">
        <v>0</v>
      </c>
      <c r="AJ312" s="6">
        <v>0</v>
      </c>
      <c r="AK312" s="6">
        <v>0</v>
      </c>
      <c r="AL312" s="6">
        <v>0</v>
      </c>
      <c r="AM312" s="6">
        <v>0</v>
      </c>
      <c r="AN312" s="6">
        <v>0</v>
      </c>
      <c r="AO312" s="6">
        <v>-558885.68000000005</v>
      </c>
      <c r="AP312" s="6">
        <v>0</v>
      </c>
      <c r="AQ312" s="6">
        <f t="shared" si="88"/>
        <v>-558885.68000000005</v>
      </c>
      <c r="AR312" s="6">
        <f t="shared" si="89"/>
        <v>1160206.3199999998</v>
      </c>
    </row>
    <row r="313" spans="1:44" x14ac:dyDescent="0.25">
      <c r="A313" t="s">
        <v>143</v>
      </c>
      <c r="B313" s="6">
        <v>0</v>
      </c>
      <c r="C313" s="6">
        <v>0</v>
      </c>
      <c r="D313" s="6">
        <v>0</v>
      </c>
      <c r="E313" s="6">
        <f t="shared" si="76"/>
        <v>0</v>
      </c>
      <c r="F313" s="6">
        <f t="shared" si="77"/>
        <v>0</v>
      </c>
      <c r="G313" s="6">
        <v>0</v>
      </c>
      <c r="H313" s="6">
        <f t="shared" si="92"/>
        <v>0</v>
      </c>
      <c r="I313" s="6">
        <v>0</v>
      </c>
      <c r="J313" s="6">
        <f t="shared" si="92"/>
        <v>0</v>
      </c>
      <c r="K313" s="6">
        <v>0</v>
      </c>
      <c r="L313" s="6">
        <f t="shared" si="92"/>
        <v>0</v>
      </c>
      <c r="M313" s="6">
        <v>0</v>
      </c>
      <c r="N313" s="6">
        <f t="shared" si="92"/>
        <v>0</v>
      </c>
      <c r="O313" s="6">
        <v>0</v>
      </c>
      <c r="P313" s="6">
        <v>0</v>
      </c>
      <c r="Q313" s="6">
        <f t="shared" si="80"/>
        <v>0</v>
      </c>
      <c r="R313" s="6">
        <f t="shared" si="81"/>
        <v>0</v>
      </c>
      <c r="S313" s="6">
        <v>0</v>
      </c>
      <c r="T313" s="6">
        <v>0</v>
      </c>
      <c r="U313" s="6">
        <f t="shared" si="82"/>
        <v>0</v>
      </c>
      <c r="V313" s="6">
        <f t="shared" si="83"/>
        <v>0</v>
      </c>
      <c r="W313" s="6">
        <v>1080933</v>
      </c>
      <c r="X313" s="6">
        <f t="shared" si="84"/>
        <v>1080933</v>
      </c>
      <c r="Y313" s="6">
        <v>0</v>
      </c>
      <c r="Z313" s="6">
        <v>0</v>
      </c>
      <c r="AA313" s="6">
        <v>0</v>
      </c>
      <c r="AB313" s="6">
        <v>-90078</v>
      </c>
      <c r="AC313" s="6">
        <f t="shared" si="85"/>
        <v>-90078</v>
      </c>
      <c r="AD313" s="6">
        <f t="shared" si="86"/>
        <v>990855</v>
      </c>
      <c r="AE313" s="6">
        <v>-45039</v>
      </c>
      <c r="AF313" s="6">
        <f t="shared" si="93"/>
        <v>945816</v>
      </c>
      <c r="AG313" s="6">
        <v>-45039</v>
      </c>
      <c r="AH313" s="6">
        <f t="shared" si="93"/>
        <v>900777</v>
      </c>
      <c r="AI313" s="6">
        <v>0</v>
      </c>
      <c r="AJ313" s="6">
        <v>0</v>
      </c>
      <c r="AK313" s="6">
        <v>0</v>
      </c>
      <c r="AL313" s="6">
        <v>0</v>
      </c>
      <c r="AM313" s="6">
        <v>0</v>
      </c>
      <c r="AN313" s="6">
        <v>0</v>
      </c>
      <c r="AO313" s="6">
        <v>1007973.04</v>
      </c>
      <c r="AP313" s="6">
        <v>0</v>
      </c>
      <c r="AQ313" s="6">
        <f t="shared" si="88"/>
        <v>1007973.04</v>
      </c>
      <c r="AR313" s="6">
        <f t="shared" si="89"/>
        <v>1908750.04</v>
      </c>
    </row>
    <row r="314" spans="1:44" x14ac:dyDescent="0.25">
      <c r="A314" t="s">
        <v>144</v>
      </c>
      <c r="B314" s="6">
        <v>0</v>
      </c>
      <c r="C314" s="6">
        <v>0</v>
      </c>
      <c r="D314" s="6">
        <v>0</v>
      </c>
      <c r="E314" s="6">
        <f t="shared" si="76"/>
        <v>0</v>
      </c>
      <c r="F314" s="6">
        <f t="shared" si="77"/>
        <v>0</v>
      </c>
      <c r="G314" s="6">
        <v>0</v>
      </c>
      <c r="H314" s="6">
        <f t="shared" ref="H314:N329" si="94">F314+G314</f>
        <v>0</v>
      </c>
      <c r="I314" s="6">
        <v>0</v>
      </c>
      <c r="J314" s="6">
        <f t="shared" si="94"/>
        <v>0</v>
      </c>
      <c r="K314" s="6">
        <v>0</v>
      </c>
      <c r="L314" s="6">
        <f t="shared" si="94"/>
        <v>0</v>
      </c>
      <c r="M314" s="6">
        <v>0</v>
      </c>
      <c r="N314" s="6">
        <f t="shared" si="94"/>
        <v>0</v>
      </c>
      <c r="O314" s="6">
        <v>0</v>
      </c>
      <c r="P314" s="6">
        <v>0</v>
      </c>
      <c r="Q314" s="6">
        <f t="shared" si="80"/>
        <v>0</v>
      </c>
      <c r="R314" s="6">
        <f t="shared" si="81"/>
        <v>0</v>
      </c>
      <c r="S314" s="6">
        <v>0</v>
      </c>
      <c r="T314" s="6">
        <v>0</v>
      </c>
      <c r="U314" s="6">
        <f t="shared" si="82"/>
        <v>0</v>
      </c>
      <c r="V314" s="6">
        <f t="shared" si="83"/>
        <v>0</v>
      </c>
      <c r="W314" s="6">
        <v>4209589</v>
      </c>
      <c r="X314" s="6">
        <f t="shared" si="84"/>
        <v>4209589</v>
      </c>
      <c r="Y314" s="6">
        <v>0</v>
      </c>
      <c r="Z314" s="6">
        <v>0</v>
      </c>
      <c r="AA314" s="6">
        <v>0</v>
      </c>
      <c r="AB314" s="6">
        <v>-917691</v>
      </c>
      <c r="AC314" s="6">
        <f t="shared" si="85"/>
        <v>-917691</v>
      </c>
      <c r="AD314" s="6">
        <f t="shared" si="86"/>
        <v>3291898</v>
      </c>
      <c r="AE314" s="6">
        <v>-149632</v>
      </c>
      <c r="AF314" s="6">
        <f t="shared" ref="AF314:AH329" si="95">AD314+AE314</f>
        <v>3142266</v>
      </c>
      <c r="AG314" s="6">
        <v>-149632</v>
      </c>
      <c r="AH314" s="6">
        <f t="shared" si="95"/>
        <v>2992634</v>
      </c>
      <c r="AI314" s="6">
        <v>0</v>
      </c>
      <c r="AJ314" s="6">
        <v>0</v>
      </c>
      <c r="AK314" s="6">
        <v>0</v>
      </c>
      <c r="AL314" s="6">
        <v>0</v>
      </c>
      <c r="AM314" s="6">
        <v>0</v>
      </c>
      <c r="AN314" s="6">
        <v>0</v>
      </c>
      <c r="AO314" s="6">
        <v>-322713.67</v>
      </c>
      <c r="AP314" s="6">
        <v>0</v>
      </c>
      <c r="AQ314" s="6">
        <f t="shared" si="88"/>
        <v>-322713.67</v>
      </c>
      <c r="AR314" s="6">
        <f t="shared" si="89"/>
        <v>2669920.33</v>
      </c>
    </row>
    <row r="315" spans="1:44" x14ac:dyDescent="0.25">
      <c r="A315" t="s">
        <v>145</v>
      </c>
      <c r="B315" s="6">
        <v>0</v>
      </c>
      <c r="C315" s="6">
        <v>0</v>
      </c>
      <c r="D315" s="6">
        <v>0</v>
      </c>
      <c r="E315" s="6">
        <f t="shared" si="76"/>
        <v>0</v>
      </c>
      <c r="F315" s="6">
        <f t="shared" si="77"/>
        <v>0</v>
      </c>
      <c r="G315" s="6">
        <v>0</v>
      </c>
      <c r="H315" s="6">
        <f t="shared" si="94"/>
        <v>0</v>
      </c>
      <c r="I315" s="6">
        <v>0</v>
      </c>
      <c r="J315" s="6">
        <f t="shared" si="94"/>
        <v>0</v>
      </c>
      <c r="K315" s="6">
        <v>0</v>
      </c>
      <c r="L315" s="6">
        <f t="shared" si="94"/>
        <v>0</v>
      </c>
      <c r="M315" s="6">
        <v>0</v>
      </c>
      <c r="N315" s="6">
        <f t="shared" si="94"/>
        <v>0</v>
      </c>
      <c r="O315" s="6">
        <v>0</v>
      </c>
      <c r="P315" s="6">
        <v>0</v>
      </c>
      <c r="Q315" s="6">
        <f t="shared" si="80"/>
        <v>0</v>
      </c>
      <c r="R315" s="6">
        <f t="shared" si="81"/>
        <v>0</v>
      </c>
      <c r="S315" s="6">
        <v>0</v>
      </c>
      <c r="T315" s="6">
        <v>0</v>
      </c>
      <c r="U315" s="6">
        <f t="shared" si="82"/>
        <v>0</v>
      </c>
      <c r="V315" s="6">
        <f t="shared" si="83"/>
        <v>0</v>
      </c>
      <c r="W315" s="6">
        <v>2251000</v>
      </c>
      <c r="X315" s="6">
        <f t="shared" si="84"/>
        <v>2251000</v>
      </c>
      <c r="Y315" s="6">
        <v>0</v>
      </c>
      <c r="Z315" s="6">
        <v>0</v>
      </c>
      <c r="AA315" s="6">
        <v>0</v>
      </c>
      <c r="AB315" s="6">
        <v>0</v>
      </c>
      <c r="AC315" s="6">
        <f t="shared" si="85"/>
        <v>0</v>
      </c>
      <c r="AD315" s="6">
        <f t="shared" si="86"/>
        <v>2251000</v>
      </c>
      <c r="AE315" s="6">
        <v>0</v>
      </c>
      <c r="AF315" s="6">
        <f t="shared" si="95"/>
        <v>2251000</v>
      </c>
      <c r="AG315" s="6">
        <v>0</v>
      </c>
      <c r="AH315" s="6">
        <f t="shared" si="95"/>
        <v>2251000</v>
      </c>
      <c r="AI315" s="6">
        <v>0</v>
      </c>
      <c r="AJ315" s="6">
        <v>0</v>
      </c>
      <c r="AK315" s="6">
        <v>0</v>
      </c>
      <c r="AL315" s="6">
        <v>0</v>
      </c>
      <c r="AM315" s="6">
        <v>0</v>
      </c>
      <c r="AN315" s="6">
        <v>0</v>
      </c>
      <c r="AO315" s="6">
        <v>161893.65</v>
      </c>
      <c r="AP315" s="6">
        <v>0</v>
      </c>
      <c r="AQ315" s="6">
        <f t="shared" si="88"/>
        <v>161893.65</v>
      </c>
      <c r="AR315" s="6">
        <f t="shared" si="89"/>
        <v>2412893.65</v>
      </c>
    </row>
    <row r="316" spans="1:44" x14ac:dyDescent="0.25">
      <c r="A316" t="s">
        <v>272</v>
      </c>
      <c r="B316" s="6">
        <v>0</v>
      </c>
      <c r="C316" s="6">
        <v>0</v>
      </c>
      <c r="D316" s="6">
        <v>0</v>
      </c>
      <c r="E316" s="6">
        <f t="shared" si="76"/>
        <v>0</v>
      </c>
      <c r="F316" s="6">
        <f t="shared" si="77"/>
        <v>0</v>
      </c>
      <c r="G316" s="6">
        <v>0</v>
      </c>
      <c r="H316" s="6">
        <f t="shared" si="94"/>
        <v>0</v>
      </c>
      <c r="I316" s="6">
        <v>0</v>
      </c>
      <c r="J316" s="6">
        <f t="shared" si="94"/>
        <v>0</v>
      </c>
      <c r="K316" s="6">
        <v>0</v>
      </c>
      <c r="L316" s="6">
        <f t="shared" si="94"/>
        <v>0</v>
      </c>
      <c r="M316" s="6">
        <v>0</v>
      </c>
      <c r="N316" s="6">
        <f t="shared" si="94"/>
        <v>0</v>
      </c>
      <c r="O316" s="6">
        <v>0</v>
      </c>
      <c r="P316" s="6">
        <v>0</v>
      </c>
      <c r="Q316" s="6">
        <f t="shared" si="80"/>
        <v>0</v>
      </c>
      <c r="R316" s="6">
        <f t="shared" si="81"/>
        <v>0</v>
      </c>
      <c r="S316" s="6">
        <v>0</v>
      </c>
      <c r="T316" s="6">
        <v>0</v>
      </c>
      <c r="U316" s="6">
        <f t="shared" si="82"/>
        <v>0</v>
      </c>
      <c r="V316" s="6">
        <f t="shared" si="83"/>
        <v>0</v>
      </c>
      <c r="W316" s="6">
        <v>0</v>
      </c>
      <c r="X316" s="6">
        <f t="shared" si="84"/>
        <v>0</v>
      </c>
      <c r="Y316" s="6">
        <v>0</v>
      </c>
      <c r="Z316" s="6">
        <v>0</v>
      </c>
      <c r="AA316" s="6">
        <v>0</v>
      </c>
      <c r="AB316" s="9">
        <v>-2439851</v>
      </c>
      <c r="AC316" s="6">
        <f t="shared" si="85"/>
        <v>-2439851</v>
      </c>
      <c r="AD316" s="6">
        <f t="shared" si="86"/>
        <v>-2439851</v>
      </c>
      <c r="AE316" s="9">
        <f>-AC316</f>
        <v>2439851</v>
      </c>
      <c r="AF316" s="6">
        <f t="shared" si="95"/>
        <v>0</v>
      </c>
      <c r="AG316" s="6">
        <v>0</v>
      </c>
      <c r="AH316" s="6">
        <f t="shared" si="95"/>
        <v>0</v>
      </c>
      <c r="AI316" s="6">
        <v>0</v>
      </c>
      <c r="AJ316" s="6">
        <v>0</v>
      </c>
      <c r="AK316" s="6">
        <v>0</v>
      </c>
      <c r="AL316" s="6">
        <v>0</v>
      </c>
      <c r="AM316" s="6">
        <v>0</v>
      </c>
      <c r="AN316" s="6">
        <v>0</v>
      </c>
      <c r="AO316" s="6">
        <v>0</v>
      </c>
      <c r="AP316" s="6">
        <v>0</v>
      </c>
      <c r="AQ316" s="6">
        <f t="shared" si="88"/>
        <v>0</v>
      </c>
      <c r="AR316" s="6">
        <f t="shared" si="89"/>
        <v>0</v>
      </c>
    </row>
    <row r="317" spans="1:44" x14ac:dyDescent="0.25">
      <c r="A317" s="5" t="s">
        <v>239</v>
      </c>
      <c r="B317" s="7">
        <v>-72816094.859999999</v>
      </c>
      <c r="C317" s="10">
        <f>SUM(C261:C315)</f>
        <v>-15679362.050000004</v>
      </c>
      <c r="D317" s="7">
        <v>27439876.800000001</v>
      </c>
      <c r="E317" s="7">
        <f t="shared" si="76"/>
        <v>11760514.749999996</v>
      </c>
      <c r="F317" s="7">
        <f t="shared" si="77"/>
        <v>-61055580.109999999</v>
      </c>
      <c r="G317" s="7">
        <v>428487.44</v>
      </c>
      <c r="H317" s="7">
        <f t="shared" si="94"/>
        <v>-60627092.670000002</v>
      </c>
      <c r="I317" s="7">
        <f>SUM(I261:I315)</f>
        <v>26687405.370000008</v>
      </c>
      <c r="J317" s="7">
        <f t="shared" si="94"/>
        <v>-33939687.299999997</v>
      </c>
      <c r="K317" s="7">
        <v>489368.97</v>
      </c>
      <c r="L317" s="7">
        <f t="shared" si="94"/>
        <v>-33450318.329999998</v>
      </c>
      <c r="M317" s="7">
        <v>-312771.73</v>
      </c>
      <c r="N317" s="7">
        <f t="shared" si="94"/>
        <v>-33763090.059999995</v>
      </c>
      <c r="O317" s="7">
        <v>0</v>
      </c>
      <c r="P317" s="7">
        <v>527651.42000000004</v>
      </c>
      <c r="Q317" s="7">
        <f t="shared" si="80"/>
        <v>527651.42000000004</v>
      </c>
      <c r="R317" s="7">
        <f t="shared" si="81"/>
        <v>-33235438.639999993</v>
      </c>
      <c r="S317" s="7">
        <v>0</v>
      </c>
      <c r="T317" s="7">
        <v>305038.31</v>
      </c>
      <c r="U317" s="7">
        <f t="shared" si="82"/>
        <v>305038.31</v>
      </c>
      <c r="V317" s="7">
        <f t="shared" si="83"/>
        <v>-32930400.329999994</v>
      </c>
      <c r="W317" s="7">
        <v>-16829.12</v>
      </c>
      <c r="X317" s="7">
        <f t="shared" si="84"/>
        <v>-32947229.449999996</v>
      </c>
      <c r="Y317" s="7">
        <v>0</v>
      </c>
      <c r="Z317" s="7">
        <v>0</v>
      </c>
      <c r="AA317" s="7">
        <v>0</v>
      </c>
      <c r="AB317" s="7">
        <v>517765.78</v>
      </c>
      <c r="AC317" s="10">
        <f>SUM(AC261:AC316)</f>
        <v>-1922085.2199999995</v>
      </c>
      <c r="AD317" s="7">
        <f t="shared" si="86"/>
        <v>-34869314.669999994</v>
      </c>
      <c r="AE317" s="10">
        <f>SUM(AE261:AE316)</f>
        <v>954397.87000000011</v>
      </c>
      <c r="AF317" s="7">
        <f t="shared" si="95"/>
        <v>-33914916.799999997</v>
      </c>
      <c r="AG317" s="7">
        <v>-814627.22</v>
      </c>
      <c r="AH317" s="7">
        <f t="shared" si="95"/>
        <v>-34729544.019999996</v>
      </c>
      <c r="AI317" s="7">
        <v>0</v>
      </c>
      <c r="AJ317" s="7">
        <v>91197.43</v>
      </c>
      <c r="AK317" s="7">
        <v>757203.3</v>
      </c>
      <c r="AL317" s="7">
        <v>0</v>
      </c>
      <c r="AM317" s="7">
        <v>0</v>
      </c>
      <c r="AN317" s="7">
        <v>3578424.78</v>
      </c>
      <c r="AO317" s="7">
        <v>-912870.41</v>
      </c>
      <c r="AP317" s="7">
        <v>0</v>
      </c>
      <c r="AQ317" s="7">
        <f t="shared" si="88"/>
        <v>3513955.0999999996</v>
      </c>
      <c r="AR317" s="7">
        <f t="shared" si="89"/>
        <v>-31215588.919999994</v>
      </c>
    </row>
    <row r="318" spans="1:44" x14ac:dyDescent="0.25">
      <c r="A318" s="3" t="s">
        <v>29</v>
      </c>
      <c r="B318" s="6"/>
      <c r="C318" s="6"/>
      <c r="D318" s="6"/>
      <c r="E318" s="6">
        <f t="shared" si="76"/>
        <v>0</v>
      </c>
      <c r="F318" s="6">
        <f t="shared" si="77"/>
        <v>0</v>
      </c>
      <c r="G318" s="6"/>
      <c r="H318" s="6">
        <f t="shared" si="94"/>
        <v>0</v>
      </c>
      <c r="I318" s="6"/>
      <c r="J318" s="6">
        <f t="shared" si="94"/>
        <v>0</v>
      </c>
      <c r="K318" s="6"/>
      <c r="L318" s="6">
        <f t="shared" si="94"/>
        <v>0</v>
      </c>
      <c r="M318" s="6"/>
      <c r="N318" s="6">
        <f t="shared" si="94"/>
        <v>0</v>
      </c>
      <c r="O318" s="6"/>
      <c r="P318" s="6"/>
      <c r="Q318" s="6">
        <f t="shared" si="80"/>
        <v>0</v>
      </c>
      <c r="R318" s="6">
        <f t="shared" si="81"/>
        <v>0</v>
      </c>
      <c r="S318" s="6"/>
      <c r="T318" s="6"/>
      <c r="U318" s="6">
        <f t="shared" si="82"/>
        <v>0</v>
      </c>
      <c r="V318" s="6">
        <f t="shared" si="83"/>
        <v>0</v>
      </c>
      <c r="W318" s="6"/>
      <c r="X318" s="6">
        <f t="shared" si="84"/>
        <v>0</v>
      </c>
      <c r="Y318" s="6"/>
      <c r="Z318" s="6"/>
      <c r="AA318" s="6"/>
      <c r="AB318" s="6"/>
      <c r="AC318" s="6">
        <f t="shared" si="85"/>
        <v>0</v>
      </c>
      <c r="AD318" s="6">
        <f t="shared" si="86"/>
        <v>0</v>
      </c>
      <c r="AE318" s="6"/>
      <c r="AF318" s="6">
        <f t="shared" si="95"/>
        <v>0</v>
      </c>
      <c r="AG318" s="6"/>
      <c r="AH318" s="6">
        <f t="shared" si="95"/>
        <v>0</v>
      </c>
      <c r="AI318" s="6"/>
      <c r="AJ318" s="6"/>
      <c r="AK318" s="6"/>
      <c r="AL318" s="6"/>
      <c r="AM318" s="6"/>
      <c r="AN318" s="6"/>
      <c r="AO318" s="6"/>
      <c r="AP318" s="6"/>
      <c r="AQ318" s="6">
        <f t="shared" si="88"/>
        <v>0</v>
      </c>
      <c r="AR318" s="6">
        <f t="shared" si="89"/>
        <v>0</v>
      </c>
    </row>
    <row r="319" spans="1:44" x14ac:dyDescent="0.25">
      <c r="A319" t="s">
        <v>240</v>
      </c>
      <c r="B319" s="6"/>
      <c r="C319" s="6"/>
      <c r="D319" s="6"/>
      <c r="E319" s="6">
        <f t="shared" si="76"/>
        <v>0</v>
      </c>
      <c r="F319" s="6">
        <f t="shared" si="77"/>
        <v>0</v>
      </c>
      <c r="G319" s="6"/>
      <c r="H319" s="6">
        <f t="shared" si="94"/>
        <v>0</v>
      </c>
      <c r="I319" s="6"/>
      <c r="J319" s="6">
        <f t="shared" si="94"/>
        <v>0</v>
      </c>
      <c r="K319" s="6"/>
      <c r="L319" s="6">
        <f t="shared" si="94"/>
        <v>0</v>
      </c>
      <c r="M319" s="6"/>
      <c r="N319" s="6">
        <f t="shared" si="94"/>
        <v>0</v>
      </c>
      <c r="O319" s="6"/>
      <c r="P319" s="6"/>
      <c r="Q319" s="6">
        <f t="shared" si="80"/>
        <v>0</v>
      </c>
      <c r="R319" s="6">
        <f t="shared" si="81"/>
        <v>0</v>
      </c>
      <c r="S319" s="6"/>
      <c r="T319" s="6"/>
      <c r="U319" s="6">
        <f t="shared" si="82"/>
        <v>0</v>
      </c>
      <c r="V319" s="6">
        <f t="shared" si="83"/>
        <v>0</v>
      </c>
      <c r="W319" s="6"/>
      <c r="X319" s="6">
        <f t="shared" si="84"/>
        <v>0</v>
      </c>
      <c r="Y319" s="6"/>
      <c r="Z319" s="6"/>
      <c r="AA319" s="6"/>
      <c r="AB319" s="6"/>
      <c r="AC319" s="6">
        <f t="shared" si="85"/>
        <v>0</v>
      </c>
      <c r="AD319" s="6">
        <f t="shared" si="86"/>
        <v>0</v>
      </c>
      <c r="AE319" s="6"/>
      <c r="AF319" s="6">
        <f t="shared" si="95"/>
        <v>0</v>
      </c>
      <c r="AG319" s="6"/>
      <c r="AH319" s="6">
        <f t="shared" si="95"/>
        <v>0</v>
      </c>
      <c r="AI319" s="6"/>
      <c r="AJ319" s="6"/>
      <c r="AK319" s="6"/>
      <c r="AL319" s="6"/>
      <c r="AM319" s="6"/>
      <c r="AN319" s="6"/>
      <c r="AO319" s="6"/>
      <c r="AP319" s="6"/>
      <c r="AQ319" s="6">
        <f t="shared" si="88"/>
        <v>0</v>
      </c>
      <c r="AR319" s="6">
        <f t="shared" si="89"/>
        <v>0</v>
      </c>
    </row>
    <row r="320" spans="1:44" x14ac:dyDescent="0.25">
      <c r="A320" t="s">
        <v>188</v>
      </c>
      <c r="B320" s="6">
        <v>-10089315.789999999</v>
      </c>
      <c r="C320" s="6">
        <v>7100834.9100000001</v>
      </c>
      <c r="D320" s="6">
        <v>0</v>
      </c>
      <c r="E320" s="6">
        <f t="shared" si="76"/>
        <v>7100834.9100000001</v>
      </c>
      <c r="F320" s="6">
        <f t="shared" si="77"/>
        <v>-2988480.879999999</v>
      </c>
      <c r="G320" s="6">
        <v>0</v>
      </c>
      <c r="H320" s="6">
        <f t="shared" si="94"/>
        <v>-2988480.879999999</v>
      </c>
      <c r="I320" s="6">
        <v>0</v>
      </c>
      <c r="J320" s="6">
        <f t="shared" si="94"/>
        <v>-2988480.879999999</v>
      </c>
      <c r="K320" s="6">
        <v>0</v>
      </c>
      <c r="L320" s="6">
        <f t="shared" si="94"/>
        <v>-2988480.879999999</v>
      </c>
      <c r="M320" s="6">
        <v>0</v>
      </c>
      <c r="N320" s="6">
        <f t="shared" si="94"/>
        <v>-2988480.879999999</v>
      </c>
      <c r="O320" s="6">
        <v>0</v>
      </c>
      <c r="P320" s="6">
        <v>0</v>
      </c>
      <c r="Q320" s="6">
        <f t="shared" si="80"/>
        <v>0</v>
      </c>
      <c r="R320" s="6">
        <f t="shared" si="81"/>
        <v>-2988480.879999999</v>
      </c>
      <c r="S320" s="6">
        <v>0</v>
      </c>
      <c r="T320" s="6">
        <v>0</v>
      </c>
      <c r="U320" s="6">
        <f t="shared" si="82"/>
        <v>0</v>
      </c>
      <c r="V320" s="6">
        <f t="shared" si="83"/>
        <v>-2988480.879999999</v>
      </c>
      <c r="W320" s="6">
        <v>0</v>
      </c>
      <c r="X320" s="6">
        <f t="shared" si="84"/>
        <v>-2988480.879999999</v>
      </c>
      <c r="Y320" s="6">
        <v>0</v>
      </c>
      <c r="Z320" s="6">
        <v>0</v>
      </c>
      <c r="AA320" s="6">
        <v>0</v>
      </c>
      <c r="AB320" s="6">
        <v>0</v>
      </c>
      <c r="AC320" s="6">
        <f t="shared" si="85"/>
        <v>0</v>
      </c>
      <c r="AD320" s="6">
        <f t="shared" si="86"/>
        <v>-2988480.879999999</v>
      </c>
      <c r="AE320" s="6">
        <v>0</v>
      </c>
      <c r="AF320" s="6">
        <f t="shared" si="95"/>
        <v>-2988480.879999999</v>
      </c>
      <c r="AG320" s="6">
        <v>0</v>
      </c>
      <c r="AH320" s="6">
        <f t="shared" si="95"/>
        <v>-2988480.879999999</v>
      </c>
      <c r="AI320" s="6">
        <v>0</v>
      </c>
      <c r="AJ320" s="6">
        <v>0.01</v>
      </c>
      <c r="AK320" s="6">
        <v>0</v>
      </c>
      <c r="AL320" s="6">
        <v>0</v>
      </c>
      <c r="AM320" s="6">
        <v>0</v>
      </c>
      <c r="AN320" s="6">
        <v>-0.01</v>
      </c>
      <c r="AO320" s="6">
        <v>0</v>
      </c>
      <c r="AP320" s="6">
        <v>0</v>
      </c>
      <c r="AQ320" s="6">
        <f t="shared" si="88"/>
        <v>0</v>
      </c>
      <c r="AR320" s="6">
        <f t="shared" si="89"/>
        <v>-2988480.879999999</v>
      </c>
    </row>
    <row r="321" spans="1:44" x14ac:dyDescent="0.25">
      <c r="A321" t="s">
        <v>189</v>
      </c>
      <c r="B321" s="6">
        <v>3451974.63</v>
      </c>
      <c r="C321" s="6">
        <v>-2429491.0099999998</v>
      </c>
      <c r="D321" s="6">
        <v>0</v>
      </c>
      <c r="E321" s="6">
        <f t="shared" si="76"/>
        <v>-2429491.0099999998</v>
      </c>
      <c r="F321" s="6">
        <f t="shared" si="77"/>
        <v>1022483.6200000001</v>
      </c>
      <c r="G321" s="6">
        <v>0</v>
      </c>
      <c r="H321" s="6">
        <f t="shared" si="94"/>
        <v>1022483.6200000001</v>
      </c>
      <c r="I321" s="6">
        <v>0</v>
      </c>
      <c r="J321" s="6">
        <f t="shared" si="94"/>
        <v>1022483.6200000001</v>
      </c>
      <c r="K321" s="6">
        <v>0</v>
      </c>
      <c r="L321" s="6">
        <f t="shared" si="94"/>
        <v>1022483.6200000001</v>
      </c>
      <c r="M321" s="6">
        <v>0</v>
      </c>
      <c r="N321" s="6">
        <f t="shared" si="94"/>
        <v>1022483.6200000001</v>
      </c>
      <c r="O321" s="6">
        <v>0</v>
      </c>
      <c r="P321" s="6">
        <v>0</v>
      </c>
      <c r="Q321" s="6">
        <f t="shared" si="80"/>
        <v>0</v>
      </c>
      <c r="R321" s="6">
        <f t="shared" si="81"/>
        <v>1022483.6200000001</v>
      </c>
      <c r="S321" s="6">
        <v>0</v>
      </c>
      <c r="T321" s="6">
        <v>0</v>
      </c>
      <c r="U321" s="6">
        <f t="shared" si="82"/>
        <v>0</v>
      </c>
      <c r="V321" s="6">
        <f t="shared" si="83"/>
        <v>1022483.6200000001</v>
      </c>
      <c r="W321" s="6">
        <v>0</v>
      </c>
      <c r="X321" s="6">
        <f t="shared" si="84"/>
        <v>1022483.6200000001</v>
      </c>
      <c r="Y321" s="6">
        <v>0</v>
      </c>
      <c r="Z321" s="6">
        <v>0</v>
      </c>
      <c r="AA321" s="6">
        <v>0</v>
      </c>
      <c r="AB321" s="6">
        <v>0</v>
      </c>
      <c r="AC321" s="6">
        <f t="shared" si="85"/>
        <v>0</v>
      </c>
      <c r="AD321" s="6">
        <f t="shared" si="86"/>
        <v>1022483.6200000001</v>
      </c>
      <c r="AE321" s="6">
        <v>0</v>
      </c>
      <c r="AF321" s="6">
        <f t="shared" si="95"/>
        <v>1022483.6200000001</v>
      </c>
      <c r="AG321" s="6">
        <v>0</v>
      </c>
      <c r="AH321" s="6">
        <f t="shared" si="95"/>
        <v>1022483.6200000001</v>
      </c>
      <c r="AI321" s="6">
        <v>0</v>
      </c>
      <c r="AJ321" s="6">
        <v>0</v>
      </c>
      <c r="AK321" s="6">
        <v>0</v>
      </c>
      <c r="AL321" s="6">
        <v>0</v>
      </c>
      <c r="AM321" s="6">
        <v>0</v>
      </c>
      <c r="AN321" s="6">
        <v>0</v>
      </c>
      <c r="AO321" s="6">
        <v>0</v>
      </c>
      <c r="AP321" s="6">
        <v>0</v>
      </c>
      <c r="AQ321" s="6">
        <f t="shared" si="88"/>
        <v>0</v>
      </c>
      <c r="AR321" s="6">
        <f t="shared" si="89"/>
        <v>1022483.6200000001</v>
      </c>
    </row>
    <row r="322" spans="1:44" x14ac:dyDescent="0.25">
      <c r="A322" t="s">
        <v>190</v>
      </c>
      <c r="B322" s="6">
        <v>-9016394.1500000004</v>
      </c>
      <c r="C322" s="6">
        <v>6345715.3799999999</v>
      </c>
      <c r="D322" s="6">
        <v>0</v>
      </c>
      <c r="E322" s="6">
        <f t="shared" si="76"/>
        <v>6345715.3799999999</v>
      </c>
      <c r="F322" s="6">
        <f t="shared" si="77"/>
        <v>-2670678.7700000005</v>
      </c>
      <c r="G322" s="6">
        <v>0</v>
      </c>
      <c r="H322" s="6">
        <f t="shared" si="94"/>
        <v>-2670678.7700000005</v>
      </c>
      <c r="I322" s="6">
        <v>0</v>
      </c>
      <c r="J322" s="6">
        <f t="shared" si="94"/>
        <v>-2670678.7700000005</v>
      </c>
      <c r="K322" s="6">
        <v>0</v>
      </c>
      <c r="L322" s="6">
        <f t="shared" si="94"/>
        <v>-2670678.7700000005</v>
      </c>
      <c r="M322" s="6">
        <v>0</v>
      </c>
      <c r="N322" s="6">
        <f t="shared" si="94"/>
        <v>-2670678.7700000005</v>
      </c>
      <c r="O322" s="6">
        <v>0</v>
      </c>
      <c r="P322" s="6">
        <v>0</v>
      </c>
      <c r="Q322" s="6">
        <f t="shared" si="80"/>
        <v>0</v>
      </c>
      <c r="R322" s="6">
        <f t="shared" si="81"/>
        <v>-2670678.7700000005</v>
      </c>
      <c r="S322" s="6">
        <v>0</v>
      </c>
      <c r="T322" s="6">
        <v>0</v>
      </c>
      <c r="U322" s="6">
        <f t="shared" si="82"/>
        <v>0</v>
      </c>
      <c r="V322" s="6">
        <f t="shared" si="83"/>
        <v>-2670678.7700000005</v>
      </c>
      <c r="W322" s="6">
        <v>0</v>
      </c>
      <c r="X322" s="6">
        <f t="shared" si="84"/>
        <v>-2670678.7700000005</v>
      </c>
      <c r="Y322" s="6">
        <v>0</v>
      </c>
      <c r="Z322" s="6">
        <v>0</v>
      </c>
      <c r="AA322" s="6">
        <v>0</v>
      </c>
      <c r="AB322" s="6">
        <v>0</v>
      </c>
      <c r="AC322" s="6">
        <f t="shared" si="85"/>
        <v>0</v>
      </c>
      <c r="AD322" s="6">
        <f t="shared" si="86"/>
        <v>-2670678.7700000005</v>
      </c>
      <c r="AE322" s="6">
        <v>0</v>
      </c>
      <c r="AF322" s="6">
        <f t="shared" si="95"/>
        <v>-2670678.7700000005</v>
      </c>
      <c r="AG322" s="6">
        <v>0</v>
      </c>
      <c r="AH322" s="6">
        <f t="shared" si="95"/>
        <v>-2670678.7700000005</v>
      </c>
      <c r="AI322" s="6">
        <v>0</v>
      </c>
      <c r="AJ322" s="6">
        <v>0</v>
      </c>
      <c r="AK322" s="6">
        <v>0</v>
      </c>
      <c r="AL322" s="6">
        <v>0</v>
      </c>
      <c r="AM322" s="6">
        <v>0</v>
      </c>
      <c r="AN322" s="6">
        <v>0</v>
      </c>
      <c r="AO322" s="6">
        <v>0</v>
      </c>
      <c r="AP322" s="6">
        <v>0</v>
      </c>
      <c r="AQ322" s="6">
        <f t="shared" si="88"/>
        <v>0</v>
      </c>
      <c r="AR322" s="6">
        <f t="shared" si="89"/>
        <v>-2670678.7700000005</v>
      </c>
    </row>
    <row r="323" spans="1:44" x14ac:dyDescent="0.25">
      <c r="A323" t="s">
        <v>191</v>
      </c>
      <c r="B323" s="6">
        <v>19929724.879999999</v>
      </c>
      <c r="C323" s="6">
        <v>-14026489.92</v>
      </c>
      <c r="D323" s="6">
        <v>32600.51</v>
      </c>
      <c r="E323" s="6">
        <f t="shared" si="76"/>
        <v>-13993889.41</v>
      </c>
      <c r="F323" s="6">
        <f t="shared" si="77"/>
        <v>5935835.4699999988</v>
      </c>
      <c r="G323" s="6">
        <v>32600.51</v>
      </c>
      <c r="H323" s="6">
        <f t="shared" si="94"/>
        <v>5968435.9799999986</v>
      </c>
      <c r="I323" s="6">
        <v>25231.89</v>
      </c>
      <c r="J323" s="6">
        <f t="shared" si="94"/>
        <v>5993667.8699999982</v>
      </c>
      <c r="K323" s="6">
        <v>30144.31</v>
      </c>
      <c r="L323" s="6">
        <f t="shared" si="94"/>
        <v>6023812.1799999978</v>
      </c>
      <c r="M323" s="6">
        <v>30144.3</v>
      </c>
      <c r="N323" s="6">
        <f t="shared" si="94"/>
        <v>6053956.4799999977</v>
      </c>
      <c r="O323" s="6">
        <v>0</v>
      </c>
      <c r="P323" s="6">
        <v>30144.31</v>
      </c>
      <c r="Q323" s="6">
        <f t="shared" si="80"/>
        <v>30144.31</v>
      </c>
      <c r="R323" s="6">
        <f t="shared" si="81"/>
        <v>6084100.7899999972</v>
      </c>
      <c r="S323" s="6">
        <v>0.01</v>
      </c>
      <c r="T323" s="6">
        <v>30144.3</v>
      </c>
      <c r="U323" s="6">
        <f t="shared" si="82"/>
        <v>30144.309999999998</v>
      </c>
      <c r="V323" s="6">
        <f t="shared" si="83"/>
        <v>6114245.0999999968</v>
      </c>
      <c r="W323" s="6">
        <v>30144.29</v>
      </c>
      <c r="X323" s="6">
        <f t="shared" si="84"/>
        <v>6144389.3899999969</v>
      </c>
      <c r="Y323" s="6">
        <v>-0.02</v>
      </c>
      <c r="Z323" s="6">
        <v>0</v>
      </c>
      <c r="AA323" s="6">
        <v>0</v>
      </c>
      <c r="AB323" s="6">
        <v>30144.32</v>
      </c>
      <c r="AC323" s="6">
        <f t="shared" si="85"/>
        <v>30144.3</v>
      </c>
      <c r="AD323" s="6">
        <f t="shared" si="86"/>
        <v>6174533.6899999967</v>
      </c>
      <c r="AE323" s="6">
        <v>30144.3</v>
      </c>
      <c r="AF323" s="6">
        <f t="shared" si="95"/>
        <v>6204677.9899999965</v>
      </c>
      <c r="AG323" s="6">
        <v>30144.32</v>
      </c>
      <c r="AH323" s="6">
        <f t="shared" si="95"/>
        <v>6234822.3099999968</v>
      </c>
      <c r="AI323" s="6">
        <v>0.02</v>
      </c>
      <c r="AJ323" s="6">
        <v>835230.07</v>
      </c>
      <c r="AK323" s="6">
        <v>1019276.32</v>
      </c>
      <c r="AL323" s="6">
        <v>0</v>
      </c>
      <c r="AM323" s="6">
        <v>0</v>
      </c>
      <c r="AN323" s="6">
        <v>-1305196.9099999999</v>
      </c>
      <c r="AO323" s="6">
        <v>167803.28</v>
      </c>
      <c r="AP323" s="6">
        <v>0</v>
      </c>
      <c r="AQ323" s="6">
        <f t="shared" si="88"/>
        <v>717112.78</v>
      </c>
      <c r="AR323" s="6">
        <f t="shared" si="89"/>
        <v>6951935.0899999971</v>
      </c>
    </row>
    <row r="324" spans="1:44" x14ac:dyDescent="0.25">
      <c r="A324" t="s">
        <v>163</v>
      </c>
      <c r="B324" s="6">
        <v>0</v>
      </c>
      <c r="C324" s="6">
        <v>-0.01</v>
      </c>
      <c r="D324" s="6">
        <v>0</v>
      </c>
      <c r="E324" s="6">
        <f t="shared" si="76"/>
        <v>-0.01</v>
      </c>
      <c r="F324" s="6">
        <f t="shared" si="77"/>
        <v>-0.01</v>
      </c>
      <c r="G324" s="6">
        <v>0</v>
      </c>
      <c r="H324" s="6">
        <f t="shared" si="94"/>
        <v>-0.01</v>
      </c>
      <c r="I324" s="6">
        <v>0.01</v>
      </c>
      <c r="J324" s="6">
        <f t="shared" si="94"/>
        <v>0</v>
      </c>
      <c r="K324" s="6">
        <v>0</v>
      </c>
      <c r="L324" s="6">
        <f t="shared" si="94"/>
        <v>0</v>
      </c>
      <c r="M324" s="6">
        <v>0</v>
      </c>
      <c r="N324" s="6">
        <f t="shared" si="94"/>
        <v>0</v>
      </c>
      <c r="O324" s="6">
        <v>0.01</v>
      </c>
      <c r="P324" s="6">
        <v>-0.02</v>
      </c>
      <c r="Q324" s="6">
        <f t="shared" si="80"/>
        <v>-0.01</v>
      </c>
      <c r="R324" s="6">
        <f t="shared" si="81"/>
        <v>-0.01</v>
      </c>
      <c r="S324" s="6">
        <v>-0.01</v>
      </c>
      <c r="T324" s="6">
        <v>0.01</v>
      </c>
      <c r="U324" s="6">
        <f t="shared" si="82"/>
        <v>0</v>
      </c>
      <c r="V324" s="6">
        <f t="shared" si="83"/>
        <v>-0.01</v>
      </c>
      <c r="W324" s="6">
        <v>0</v>
      </c>
      <c r="X324" s="6">
        <f t="shared" si="84"/>
        <v>-0.01</v>
      </c>
      <c r="Y324" s="6">
        <v>0</v>
      </c>
      <c r="Z324" s="6">
        <v>0</v>
      </c>
      <c r="AA324" s="6">
        <v>0</v>
      </c>
      <c r="AB324" s="6">
        <v>0.01</v>
      </c>
      <c r="AC324" s="6">
        <f t="shared" si="85"/>
        <v>0.01</v>
      </c>
      <c r="AD324" s="6">
        <f t="shared" si="86"/>
        <v>0</v>
      </c>
      <c r="AE324" s="6">
        <v>-0.01</v>
      </c>
      <c r="AF324" s="6">
        <f t="shared" si="95"/>
        <v>-0.01</v>
      </c>
      <c r="AG324" s="6">
        <v>0</v>
      </c>
      <c r="AH324" s="6">
        <f t="shared" si="95"/>
        <v>-0.01</v>
      </c>
      <c r="AI324" s="6">
        <v>0</v>
      </c>
      <c r="AJ324" s="6">
        <v>0</v>
      </c>
      <c r="AK324" s="6">
        <v>0</v>
      </c>
      <c r="AL324" s="6">
        <v>0</v>
      </c>
      <c r="AM324" s="6">
        <v>0</v>
      </c>
      <c r="AN324" s="6">
        <v>0</v>
      </c>
      <c r="AO324" s="6">
        <v>0</v>
      </c>
      <c r="AP324" s="6">
        <v>0</v>
      </c>
      <c r="AQ324" s="6">
        <f t="shared" si="88"/>
        <v>0</v>
      </c>
      <c r="AR324" s="6">
        <f t="shared" si="89"/>
        <v>-0.01</v>
      </c>
    </row>
    <row r="325" spans="1:44" x14ac:dyDescent="0.25">
      <c r="A325" t="s">
        <v>192</v>
      </c>
      <c r="B325" s="6">
        <v>458135.42</v>
      </c>
      <c r="C325" s="6">
        <v>-322434.56</v>
      </c>
      <c r="D325" s="6">
        <v>0</v>
      </c>
      <c r="E325" s="6">
        <f t="shared" si="76"/>
        <v>-322434.56</v>
      </c>
      <c r="F325" s="6">
        <f t="shared" si="77"/>
        <v>135700.85999999999</v>
      </c>
      <c r="G325" s="6">
        <v>0</v>
      </c>
      <c r="H325" s="6">
        <f t="shared" si="94"/>
        <v>135700.85999999999</v>
      </c>
      <c r="I325" s="6">
        <v>0</v>
      </c>
      <c r="J325" s="6">
        <f t="shared" si="94"/>
        <v>135700.85999999999</v>
      </c>
      <c r="K325" s="6">
        <v>0</v>
      </c>
      <c r="L325" s="6">
        <f t="shared" si="94"/>
        <v>135700.85999999999</v>
      </c>
      <c r="M325" s="6">
        <v>0</v>
      </c>
      <c r="N325" s="6">
        <f t="shared" si="94"/>
        <v>135700.85999999999</v>
      </c>
      <c r="O325" s="6">
        <v>0</v>
      </c>
      <c r="P325" s="6">
        <v>0</v>
      </c>
      <c r="Q325" s="6">
        <f t="shared" si="80"/>
        <v>0</v>
      </c>
      <c r="R325" s="6">
        <f t="shared" si="81"/>
        <v>135700.85999999999</v>
      </c>
      <c r="S325" s="6">
        <v>0</v>
      </c>
      <c r="T325" s="6">
        <v>0</v>
      </c>
      <c r="U325" s="6">
        <f t="shared" si="82"/>
        <v>0</v>
      </c>
      <c r="V325" s="6">
        <f t="shared" si="83"/>
        <v>135700.85999999999</v>
      </c>
      <c r="W325" s="6">
        <v>0</v>
      </c>
      <c r="X325" s="6">
        <f t="shared" si="84"/>
        <v>135700.85999999999</v>
      </c>
      <c r="Y325" s="6">
        <v>0</v>
      </c>
      <c r="Z325" s="6">
        <v>0</v>
      </c>
      <c r="AA325" s="6">
        <v>0</v>
      </c>
      <c r="AB325" s="6">
        <v>0</v>
      </c>
      <c r="AC325" s="6">
        <f t="shared" si="85"/>
        <v>0</v>
      </c>
      <c r="AD325" s="6">
        <f t="shared" si="86"/>
        <v>135700.85999999999</v>
      </c>
      <c r="AE325" s="6">
        <v>0</v>
      </c>
      <c r="AF325" s="6">
        <f t="shared" si="95"/>
        <v>135700.85999999999</v>
      </c>
      <c r="AG325" s="6">
        <v>0</v>
      </c>
      <c r="AH325" s="6">
        <f t="shared" si="95"/>
        <v>135700.85999999999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f t="shared" si="88"/>
        <v>0</v>
      </c>
      <c r="AR325" s="6">
        <f t="shared" si="89"/>
        <v>135700.85999999999</v>
      </c>
    </row>
    <row r="326" spans="1:44" x14ac:dyDescent="0.25">
      <c r="A326" t="s">
        <v>167</v>
      </c>
      <c r="B326" s="6">
        <v>0.01</v>
      </c>
      <c r="C326" s="6">
        <v>0</v>
      </c>
      <c r="D326" s="6">
        <v>0</v>
      </c>
      <c r="E326" s="6">
        <f t="shared" si="76"/>
        <v>0</v>
      </c>
      <c r="F326" s="6">
        <f t="shared" si="77"/>
        <v>0.01</v>
      </c>
      <c r="G326" s="6">
        <v>0</v>
      </c>
      <c r="H326" s="6">
        <f t="shared" si="94"/>
        <v>0.01</v>
      </c>
      <c r="I326" s="6">
        <v>-0.02</v>
      </c>
      <c r="J326" s="6">
        <f t="shared" si="94"/>
        <v>-0.01</v>
      </c>
      <c r="K326" s="6">
        <v>0.01</v>
      </c>
      <c r="L326" s="6">
        <f t="shared" si="94"/>
        <v>0</v>
      </c>
      <c r="M326" s="6">
        <v>0.01</v>
      </c>
      <c r="N326" s="6">
        <f t="shared" si="94"/>
        <v>0.01</v>
      </c>
      <c r="O326" s="6">
        <v>0</v>
      </c>
      <c r="P326" s="6">
        <v>0</v>
      </c>
      <c r="Q326" s="6">
        <f t="shared" si="80"/>
        <v>0</v>
      </c>
      <c r="R326" s="6">
        <f t="shared" si="81"/>
        <v>0.01</v>
      </c>
      <c r="S326" s="6">
        <v>0</v>
      </c>
      <c r="T326" s="6">
        <v>-0.01</v>
      </c>
      <c r="U326" s="6">
        <f t="shared" si="82"/>
        <v>-0.01</v>
      </c>
      <c r="V326" s="6">
        <f t="shared" si="83"/>
        <v>0</v>
      </c>
      <c r="W326" s="6">
        <v>0.01</v>
      </c>
      <c r="X326" s="6">
        <f t="shared" si="84"/>
        <v>0.01</v>
      </c>
      <c r="Y326" s="6">
        <v>0</v>
      </c>
      <c r="Z326" s="6">
        <v>0</v>
      </c>
      <c r="AA326" s="6">
        <v>0</v>
      </c>
      <c r="AB326" s="6">
        <v>0</v>
      </c>
      <c r="AC326" s="6">
        <f t="shared" si="85"/>
        <v>0</v>
      </c>
      <c r="AD326" s="6">
        <f t="shared" si="86"/>
        <v>0.01</v>
      </c>
      <c r="AE326" s="6">
        <v>-0.01</v>
      </c>
      <c r="AF326" s="6">
        <f t="shared" si="95"/>
        <v>0</v>
      </c>
      <c r="AG326" s="6">
        <v>0</v>
      </c>
      <c r="AH326" s="6">
        <f t="shared" si="95"/>
        <v>0</v>
      </c>
      <c r="AI326" s="6">
        <v>-0.01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0.02</v>
      </c>
      <c r="AP326" s="6">
        <v>0</v>
      </c>
      <c r="AQ326" s="6">
        <f t="shared" si="88"/>
        <v>0.01</v>
      </c>
      <c r="AR326" s="6">
        <f t="shared" si="89"/>
        <v>0.01</v>
      </c>
    </row>
    <row r="327" spans="1:44" x14ac:dyDescent="0.25">
      <c r="A327" t="s">
        <v>193</v>
      </c>
      <c r="B327" s="6">
        <v>-54220014.939999998</v>
      </c>
      <c r="C327" s="6">
        <v>38159909.25</v>
      </c>
      <c r="D327" s="6">
        <v>-29424.41</v>
      </c>
      <c r="E327" s="6">
        <f t="shared" si="76"/>
        <v>38130484.840000004</v>
      </c>
      <c r="F327" s="6">
        <f t="shared" si="77"/>
        <v>-16089530.099999994</v>
      </c>
      <c r="G327" s="6">
        <v>-49262.25</v>
      </c>
      <c r="H327" s="6">
        <f t="shared" si="94"/>
        <v>-16138792.349999994</v>
      </c>
      <c r="I327" s="6">
        <v>-47912.74</v>
      </c>
      <c r="J327" s="6">
        <f t="shared" si="94"/>
        <v>-16186705.089999994</v>
      </c>
      <c r="K327" s="6">
        <v>-23948.19</v>
      </c>
      <c r="L327" s="6">
        <f t="shared" si="94"/>
        <v>-16210653.279999994</v>
      </c>
      <c r="M327" s="6">
        <v>-20029.169999999998</v>
      </c>
      <c r="N327" s="6">
        <f t="shared" si="94"/>
        <v>-16230682.449999994</v>
      </c>
      <c r="O327" s="6">
        <v>0</v>
      </c>
      <c r="P327" s="6">
        <v>-7672.88</v>
      </c>
      <c r="Q327" s="6">
        <f t="shared" si="80"/>
        <v>-7672.88</v>
      </c>
      <c r="R327" s="6">
        <f t="shared" si="81"/>
        <v>-16238355.329999994</v>
      </c>
      <c r="S327" s="6">
        <v>0</v>
      </c>
      <c r="T327" s="6">
        <v>-9787.49</v>
      </c>
      <c r="U327" s="6">
        <f t="shared" si="82"/>
        <v>-9787.49</v>
      </c>
      <c r="V327" s="6">
        <f t="shared" si="83"/>
        <v>-16248142.819999995</v>
      </c>
      <c r="W327" s="6">
        <v>-17431.02</v>
      </c>
      <c r="X327" s="6">
        <f t="shared" si="84"/>
        <v>-16265573.839999994</v>
      </c>
      <c r="Y327" s="6">
        <v>0.02</v>
      </c>
      <c r="Z327" s="6">
        <v>0</v>
      </c>
      <c r="AA327" s="6">
        <v>0</v>
      </c>
      <c r="AB327" s="6">
        <v>-9067.86</v>
      </c>
      <c r="AC327" s="6">
        <f t="shared" si="85"/>
        <v>-9067.84</v>
      </c>
      <c r="AD327" s="6">
        <f t="shared" si="86"/>
        <v>-16274641.679999994</v>
      </c>
      <c r="AE327" s="6">
        <v>-38093.51</v>
      </c>
      <c r="AF327" s="6">
        <f t="shared" si="95"/>
        <v>-16312735.189999994</v>
      </c>
      <c r="AG327" s="6">
        <v>-44191.99</v>
      </c>
      <c r="AH327" s="6">
        <f t="shared" si="95"/>
        <v>-16356927.179999994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-35744.269999999997</v>
      </c>
      <c r="AP327" s="6">
        <v>0</v>
      </c>
      <c r="AQ327" s="6">
        <f t="shared" si="88"/>
        <v>-35744.269999999997</v>
      </c>
      <c r="AR327" s="6">
        <f t="shared" si="89"/>
        <v>-16392671.449999994</v>
      </c>
    </row>
    <row r="328" spans="1:44" x14ac:dyDescent="0.25">
      <c r="A328" t="s">
        <v>168</v>
      </c>
      <c r="B328" s="6">
        <v>-0.05</v>
      </c>
      <c r="C328" s="6">
        <v>0.03</v>
      </c>
      <c r="D328" s="6">
        <v>-0.01</v>
      </c>
      <c r="E328" s="6">
        <f t="shared" si="76"/>
        <v>1.9999999999999997E-2</v>
      </c>
      <c r="F328" s="6">
        <f t="shared" si="77"/>
        <v>-3.0000000000000006E-2</v>
      </c>
      <c r="G328" s="6">
        <v>0</v>
      </c>
      <c r="H328" s="6">
        <f t="shared" si="94"/>
        <v>-3.0000000000000006E-2</v>
      </c>
      <c r="I328" s="6">
        <v>0.01</v>
      </c>
      <c r="J328" s="6">
        <f t="shared" si="94"/>
        <v>-2.0000000000000004E-2</v>
      </c>
      <c r="K328" s="6">
        <v>0</v>
      </c>
      <c r="L328" s="6">
        <f t="shared" si="94"/>
        <v>-2.0000000000000004E-2</v>
      </c>
      <c r="M328" s="6">
        <v>0.01</v>
      </c>
      <c r="N328" s="6">
        <f t="shared" si="94"/>
        <v>-1.0000000000000004E-2</v>
      </c>
      <c r="O328" s="6">
        <v>0.01</v>
      </c>
      <c r="P328" s="6">
        <v>-0.02</v>
      </c>
      <c r="Q328" s="6">
        <f t="shared" si="80"/>
        <v>-0.01</v>
      </c>
      <c r="R328" s="6">
        <f t="shared" si="81"/>
        <v>-2.0000000000000004E-2</v>
      </c>
      <c r="S328" s="6">
        <v>-0.01</v>
      </c>
      <c r="T328" s="6">
        <v>0.01</v>
      </c>
      <c r="U328" s="6">
        <f t="shared" si="82"/>
        <v>0</v>
      </c>
      <c r="V328" s="6">
        <f t="shared" si="83"/>
        <v>-2.0000000000000004E-2</v>
      </c>
      <c r="W328" s="6">
        <v>0</v>
      </c>
      <c r="X328" s="6">
        <f t="shared" si="84"/>
        <v>-2.0000000000000004E-2</v>
      </c>
      <c r="Y328" s="6">
        <v>0</v>
      </c>
      <c r="Z328" s="6">
        <v>0</v>
      </c>
      <c r="AA328" s="6">
        <v>0</v>
      </c>
      <c r="AB328" s="6">
        <v>0</v>
      </c>
      <c r="AC328" s="6">
        <f t="shared" si="85"/>
        <v>0</v>
      </c>
      <c r="AD328" s="6">
        <f t="shared" si="86"/>
        <v>-2.0000000000000004E-2</v>
      </c>
      <c r="AE328" s="6">
        <v>0</v>
      </c>
      <c r="AF328" s="6">
        <f t="shared" si="95"/>
        <v>-2.0000000000000004E-2</v>
      </c>
      <c r="AG328" s="6">
        <v>-0.01</v>
      </c>
      <c r="AH328" s="6">
        <f t="shared" si="95"/>
        <v>-3.0000000000000006E-2</v>
      </c>
      <c r="AI328" s="6">
        <v>-0.01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0.02</v>
      </c>
      <c r="AP328" s="6">
        <v>0</v>
      </c>
      <c r="AQ328" s="6">
        <f t="shared" si="88"/>
        <v>0.01</v>
      </c>
      <c r="AR328" s="6">
        <f t="shared" si="89"/>
        <v>-2.0000000000000004E-2</v>
      </c>
    </row>
    <row r="329" spans="1:44" x14ac:dyDescent="0.25">
      <c r="A329" t="s">
        <v>169</v>
      </c>
      <c r="B329" s="6">
        <v>0.01</v>
      </c>
      <c r="C329" s="6">
        <v>-0.01</v>
      </c>
      <c r="D329" s="6">
        <v>0</v>
      </c>
      <c r="E329" s="6">
        <f t="shared" si="76"/>
        <v>-0.01</v>
      </c>
      <c r="F329" s="6">
        <f t="shared" si="77"/>
        <v>0</v>
      </c>
      <c r="G329" s="6">
        <v>0</v>
      </c>
      <c r="H329" s="6">
        <f t="shared" si="94"/>
        <v>0</v>
      </c>
      <c r="I329" s="6">
        <v>0</v>
      </c>
      <c r="J329" s="6">
        <f t="shared" si="94"/>
        <v>0</v>
      </c>
      <c r="K329" s="6">
        <v>0</v>
      </c>
      <c r="L329" s="6">
        <f t="shared" si="94"/>
        <v>0</v>
      </c>
      <c r="M329" s="6">
        <v>0</v>
      </c>
      <c r="N329" s="6">
        <f t="shared" si="94"/>
        <v>0</v>
      </c>
      <c r="O329" s="6">
        <v>0</v>
      </c>
      <c r="P329" s="6">
        <v>0</v>
      </c>
      <c r="Q329" s="6">
        <f t="shared" si="80"/>
        <v>0</v>
      </c>
      <c r="R329" s="6">
        <f t="shared" si="81"/>
        <v>0</v>
      </c>
      <c r="S329" s="6">
        <v>0</v>
      </c>
      <c r="T329" s="6">
        <v>0</v>
      </c>
      <c r="U329" s="6">
        <f t="shared" si="82"/>
        <v>0</v>
      </c>
      <c r="V329" s="6">
        <f t="shared" si="83"/>
        <v>0</v>
      </c>
      <c r="W329" s="6">
        <v>0</v>
      </c>
      <c r="X329" s="6">
        <f t="shared" si="84"/>
        <v>0</v>
      </c>
      <c r="Y329" s="6">
        <v>0</v>
      </c>
      <c r="Z329" s="6">
        <v>0</v>
      </c>
      <c r="AA329" s="6">
        <v>0</v>
      </c>
      <c r="AB329" s="6">
        <v>0</v>
      </c>
      <c r="AC329" s="6">
        <f t="shared" si="85"/>
        <v>0</v>
      </c>
      <c r="AD329" s="6">
        <f t="shared" si="86"/>
        <v>0</v>
      </c>
      <c r="AE329" s="6">
        <v>0</v>
      </c>
      <c r="AF329" s="6">
        <f t="shared" si="95"/>
        <v>0</v>
      </c>
      <c r="AG329" s="6">
        <v>0</v>
      </c>
      <c r="AH329" s="6">
        <f t="shared" si="95"/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f t="shared" si="88"/>
        <v>0</v>
      </c>
      <c r="AR329" s="6">
        <f t="shared" si="89"/>
        <v>0</v>
      </c>
    </row>
    <row r="330" spans="1:44" x14ac:dyDescent="0.25">
      <c r="A330" t="s">
        <v>33</v>
      </c>
      <c r="B330" s="6">
        <v>-0.01</v>
      </c>
      <c r="C330" s="6">
        <v>0</v>
      </c>
      <c r="D330" s="6">
        <v>0</v>
      </c>
      <c r="E330" s="6">
        <f t="shared" ref="E330:E393" si="96">C330+D330</f>
        <v>0</v>
      </c>
      <c r="F330" s="6">
        <f t="shared" ref="F330:F393" si="97">B330+E330</f>
        <v>-0.01</v>
      </c>
      <c r="G330" s="6">
        <v>0</v>
      </c>
      <c r="H330" s="6">
        <f t="shared" ref="H330:N345" si="98">F330+G330</f>
        <v>-0.01</v>
      </c>
      <c r="I330" s="6">
        <v>0</v>
      </c>
      <c r="J330" s="6">
        <f t="shared" si="98"/>
        <v>-0.01</v>
      </c>
      <c r="K330" s="6">
        <v>0</v>
      </c>
      <c r="L330" s="6">
        <f t="shared" si="98"/>
        <v>-0.01</v>
      </c>
      <c r="M330" s="6">
        <v>0</v>
      </c>
      <c r="N330" s="6">
        <f t="shared" si="98"/>
        <v>-0.01</v>
      </c>
      <c r="O330" s="6">
        <v>0</v>
      </c>
      <c r="P330" s="6">
        <v>0</v>
      </c>
      <c r="Q330" s="6">
        <f t="shared" ref="Q330:Q393" si="99">O330+P330</f>
        <v>0</v>
      </c>
      <c r="R330" s="6">
        <f t="shared" ref="R330:R393" si="100">N330+Q330</f>
        <v>-0.01</v>
      </c>
      <c r="S330" s="6">
        <v>0</v>
      </c>
      <c r="T330" s="6">
        <v>0</v>
      </c>
      <c r="U330" s="6">
        <f t="shared" ref="U330:U393" si="101">S330+T330</f>
        <v>0</v>
      </c>
      <c r="V330" s="6">
        <f t="shared" ref="V330:V393" si="102">R330+U330</f>
        <v>-0.01</v>
      </c>
      <c r="W330" s="6">
        <v>0</v>
      </c>
      <c r="X330" s="6">
        <f t="shared" ref="X330:X393" si="103">V330+W330</f>
        <v>-0.01</v>
      </c>
      <c r="Y330" s="6">
        <v>0</v>
      </c>
      <c r="Z330" s="6">
        <v>0</v>
      </c>
      <c r="AA330" s="6">
        <v>0</v>
      </c>
      <c r="AB330" s="6">
        <v>0</v>
      </c>
      <c r="AC330" s="6">
        <f t="shared" ref="AC330:AC393" si="104">SUM(Y330:AB330)</f>
        <v>0</v>
      </c>
      <c r="AD330" s="6">
        <f t="shared" ref="AD330:AD393" si="105">X330+AC330</f>
        <v>-0.01</v>
      </c>
      <c r="AE330" s="6">
        <v>0</v>
      </c>
      <c r="AF330" s="6">
        <f t="shared" ref="AF330:AH345" si="106">AD330+AE330</f>
        <v>-0.01</v>
      </c>
      <c r="AG330" s="6">
        <v>0</v>
      </c>
      <c r="AH330" s="6">
        <f t="shared" si="106"/>
        <v>-0.01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f t="shared" ref="AQ330:AQ393" si="107">SUM(AI330:AP330)</f>
        <v>0</v>
      </c>
      <c r="AR330" s="6">
        <f t="shared" ref="AR330:AR393" si="108">AH330+AQ330</f>
        <v>-0.01</v>
      </c>
    </row>
    <row r="331" spans="1:44" x14ac:dyDescent="0.25">
      <c r="A331" t="s">
        <v>36</v>
      </c>
      <c r="B331" s="6">
        <v>0.01</v>
      </c>
      <c r="C331" s="6">
        <v>-0.01</v>
      </c>
      <c r="D331" s="6">
        <v>0</v>
      </c>
      <c r="E331" s="6">
        <f t="shared" si="96"/>
        <v>-0.01</v>
      </c>
      <c r="F331" s="6">
        <f t="shared" si="97"/>
        <v>0</v>
      </c>
      <c r="G331" s="6">
        <v>0</v>
      </c>
      <c r="H331" s="6">
        <f t="shared" si="98"/>
        <v>0</v>
      </c>
      <c r="I331" s="6">
        <v>0</v>
      </c>
      <c r="J331" s="6">
        <f t="shared" si="98"/>
        <v>0</v>
      </c>
      <c r="K331" s="6">
        <v>0</v>
      </c>
      <c r="L331" s="6">
        <f t="shared" si="98"/>
        <v>0</v>
      </c>
      <c r="M331" s="6">
        <v>0</v>
      </c>
      <c r="N331" s="6">
        <f t="shared" si="98"/>
        <v>0</v>
      </c>
      <c r="O331" s="6">
        <v>0</v>
      </c>
      <c r="P331" s="6">
        <v>0</v>
      </c>
      <c r="Q331" s="6">
        <f t="shared" si="99"/>
        <v>0</v>
      </c>
      <c r="R331" s="6">
        <f t="shared" si="100"/>
        <v>0</v>
      </c>
      <c r="S331" s="6">
        <v>0</v>
      </c>
      <c r="T331" s="6">
        <v>0</v>
      </c>
      <c r="U331" s="6">
        <f t="shared" si="101"/>
        <v>0</v>
      </c>
      <c r="V331" s="6">
        <f t="shared" si="102"/>
        <v>0</v>
      </c>
      <c r="W331" s="6">
        <v>0</v>
      </c>
      <c r="X331" s="6">
        <f t="shared" si="103"/>
        <v>0</v>
      </c>
      <c r="Y331" s="6">
        <v>0</v>
      </c>
      <c r="Z331" s="6">
        <v>0</v>
      </c>
      <c r="AA331" s="6">
        <v>0</v>
      </c>
      <c r="AB331" s="6">
        <v>0</v>
      </c>
      <c r="AC331" s="6">
        <f t="shared" si="104"/>
        <v>0</v>
      </c>
      <c r="AD331" s="6">
        <f t="shared" si="105"/>
        <v>0</v>
      </c>
      <c r="AE331" s="6">
        <v>0</v>
      </c>
      <c r="AF331" s="6">
        <f t="shared" si="106"/>
        <v>0</v>
      </c>
      <c r="AG331" s="6">
        <v>0</v>
      </c>
      <c r="AH331" s="6">
        <f t="shared" si="106"/>
        <v>0</v>
      </c>
      <c r="AI331" s="6">
        <v>0</v>
      </c>
      <c r="AJ331" s="6">
        <v>0</v>
      </c>
      <c r="AK331" s="6">
        <v>0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f t="shared" si="107"/>
        <v>0</v>
      </c>
      <c r="AR331" s="6">
        <f t="shared" si="108"/>
        <v>0</v>
      </c>
    </row>
    <row r="332" spans="1:44" x14ac:dyDescent="0.25">
      <c r="A332" t="s">
        <v>200</v>
      </c>
      <c r="B332" s="6">
        <v>-0.01</v>
      </c>
      <c r="C332" s="6">
        <v>0</v>
      </c>
      <c r="D332" s="6">
        <v>0</v>
      </c>
      <c r="E332" s="6">
        <f t="shared" si="96"/>
        <v>0</v>
      </c>
      <c r="F332" s="6">
        <f t="shared" si="97"/>
        <v>-0.01</v>
      </c>
      <c r="G332" s="6">
        <v>0</v>
      </c>
      <c r="H332" s="6">
        <f t="shared" si="98"/>
        <v>-0.01</v>
      </c>
      <c r="I332" s="6">
        <v>0</v>
      </c>
      <c r="J332" s="6">
        <f t="shared" si="98"/>
        <v>-0.01</v>
      </c>
      <c r="K332" s="6">
        <v>0</v>
      </c>
      <c r="L332" s="6">
        <f t="shared" si="98"/>
        <v>-0.01</v>
      </c>
      <c r="M332" s="6">
        <v>0</v>
      </c>
      <c r="N332" s="6">
        <f t="shared" si="98"/>
        <v>-0.01</v>
      </c>
      <c r="O332" s="6">
        <v>0</v>
      </c>
      <c r="P332" s="6">
        <v>0</v>
      </c>
      <c r="Q332" s="6">
        <f t="shared" si="99"/>
        <v>0</v>
      </c>
      <c r="R332" s="6">
        <f t="shared" si="100"/>
        <v>-0.01</v>
      </c>
      <c r="S332" s="6">
        <v>0</v>
      </c>
      <c r="T332" s="6">
        <v>0</v>
      </c>
      <c r="U332" s="6">
        <f t="shared" si="101"/>
        <v>0</v>
      </c>
      <c r="V332" s="6">
        <f t="shared" si="102"/>
        <v>-0.01</v>
      </c>
      <c r="W332" s="6">
        <v>0</v>
      </c>
      <c r="X332" s="6">
        <f t="shared" si="103"/>
        <v>-0.01</v>
      </c>
      <c r="Y332" s="6">
        <v>0</v>
      </c>
      <c r="Z332" s="6">
        <v>0</v>
      </c>
      <c r="AA332" s="6">
        <v>0</v>
      </c>
      <c r="AB332" s="6">
        <v>0</v>
      </c>
      <c r="AC332" s="6">
        <f t="shared" si="104"/>
        <v>0</v>
      </c>
      <c r="AD332" s="6">
        <f t="shared" si="105"/>
        <v>-0.01</v>
      </c>
      <c r="AE332" s="6">
        <v>0</v>
      </c>
      <c r="AF332" s="6">
        <f t="shared" si="106"/>
        <v>-0.01</v>
      </c>
      <c r="AG332" s="6">
        <v>0</v>
      </c>
      <c r="AH332" s="6">
        <f t="shared" si="106"/>
        <v>-0.01</v>
      </c>
      <c r="AI332" s="6">
        <v>0</v>
      </c>
      <c r="AJ332" s="6">
        <v>0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f t="shared" si="107"/>
        <v>0</v>
      </c>
      <c r="AR332" s="6">
        <f t="shared" si="108"/>
        <v>-0.01</v>
      </c>
    </row>
    <row r="333" spans="1:44" x14ac:dyDescent="0.25">
      <c r="A333" t="s">
        <v>42</v>
      </c>
      <c r="B333" s="6">
        <v>-0.01</v>
      </c>
      <c r="C333" s="6">
        <v>0.02</v>
      </c>
      <c r="D333" s="6">
        <v>0</v>
      </c>
      <c r="E333" s="6">
        <f t="shared" si="96"/>
        <v>0.02</v>
      </c>
      <c r="F333" s="6">
        <f t="shared" si="97"/>
        <v>0.01</v>
      </c>
      <c r="G333" s="6">
        <v>0</v>
      </c>
      <c r="H333" s="6">
        <f t="shared" si="98"/>
        <v>0.01</v>
      </c>
      <c r="I333" s="6">
        <v>0</v>
      </c>
      <c r="J333" s="6">
        <f t="shared" si="98"/>
        <v>0.01</v>
      </c>
      <c r="K333" s="6">
        <v>0</v>
      </c>
      <c r="L333" s="6">
        <f t="shared" si="98"/>
        <v>0.01</v>
      </c>
      <c r="M333" s="6">
        <v>0</v>
      </c>
      <c r="N333" s="6">
        <f t="shared" si="98"/>
        <v>0.01</v>
      </c>
      <c r="O333" s="6">
        <v>0</v>
      </c>
      <c r="P333" s="6">
        <v>0</v>
      </c>
      <c r="Q333" s="6">
        <f t="shared" si="99"/>
        <v>0</v>
      </c>
      <c r="R333" s="6">
        <f t="shared" si="100"/>
        <v>0.01</v>
      </c>
      <c r="S333" s="6">
        <v>0</v>
      </c>
      <c r="T333" s="6">
        <v>0</v>
      </c>
      <c r="U333" s="6">
        <f t="shared" si="101"/>
        <v>0</v>
      </c>
      <c r="V333" s="6">
        <f t="shared" si="102"/>
        <v>0.01</v>
      </c>
      <c r="W333" s="6">
        <v>0</v>
      </c>
      <c r="X333" s="6">
        <f t="shared" si="103"/>
        <v>0.01</v>
      </c>
      <c r="Y333" s="6">
        <v>0</v>
      </c>
      <c r="Z333" s="6">
        <v>0</v>
      </c>
      <c r="AA333" s="6">
        <v>0</v>
      </c>
      <c r="AB333" s="6">
        <v>0</v>
      </c>
      <c r="AC333" s="6">
        <f t="shared" si="104"/>
        <v>0</v>
      </c>
      <c r="AD333" s="6">
        <f t="shared" si="105"/>
        <v>0.01</v>
      </c>
      <c r="AE333" s="6">
        <v>0</v>
      </c>
      <c r="AF333" s="6">
        <f t="shared" si="106"/>
        <v>0.01</v>
      </c>
      <c r="AG333" s="6">
        <v>0</v>
      </c>
      <c r="AH333" s="6">
        <f t="shared" si="106"/>
        <v>0.01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f t="shared" si="107"/>
        <v>0</v>
      </c>
      <c r="AR333" s="6">
        <f t="shared" si="108"/>
        <v>0.01</v>
      </c>
    </row>
    <row r="334" spans="1:44" x14ac:dyDescent="0.25">
      <c r="A334" t="s">
        <v>203</v>
      </c>
      <c r="B334" s="6">
        <v>-0.08</v>
      </c>
      <c r="C334" s="6">
        <v>0</v>
      </c>
      <c r="D334" s="6">
        <v>0</v>
      </c>
      <c r="E334" s="6">
        <f t="shared" si="96"/>
        <v>0</v>
      </c>
      <c r="F334" s="6">
        <f t="shared" si="97"/>
        <v>-0.08</v>
      </c>
      <c r="G334" s="6">
        <v>0</v>
      </c>
      <c r="H334" s="6">
        <f t="shared" si="98"/>
        <v>-0.08</v>
      </c>
      <c r="I334" s="6">
        <v>0.01</v>
      </c>
      <c r="J334" s="6">
        <f t="shared" si="98"/>
        <v>-7.0000000000000007E-2</v>
      </c>
      <c r="K334" s="6">
        <v>-0.02</v>
      </c>
      <c r="L334" s="6">
        <f t="shared" si="98"/>
        <v>-9.0000000000000011E-2</v>
      </c>
      <c r="M334" s="6">
        <v>0</v>
      </c>
      <c r="N334" s="6">
        <f t="shared" si="98"/>
        <v>-9.0000000000000011E-2</v>
      </c>
      <c r="O334" s="6">
        <v>-0.01</v>
      </c>
      <c r="P334" s="6">
        <v>0.03</v>
      </c>
      <c r="Q334" s="6">
        <f t="shared" si="99"/>
        <v>1.9999999999999997E-2</v>
      </c>
      <c r="R334" s="6">
        <f t="shared" si="100"/>
        <v>-7.0000000000000007E-2</v>
      </c>
      <c r="S334" s="6">
        <v>0.02</v>
      </c>
      <c r="T334" s="6">
        <v>-0.03</v>
      </c>
      <c r="U334" s="6">
        <f t="shared" si="101"/>
        <v>-9.9999999999999985E-3</v>
      </c>
      <c r="V334" s="6">
        <f t="shared" si="102"/>
        <v>-0.08</v>
      </c>
      <c r="W334" s="6">
        <v>-0.01</v>
      </c>
      <c r="X334" s="6">
        <f t="shared" si="103"/>
        <v>-0.09</v>
      </c>
      <c r="Y334" s="6">
        <v>-0.02</v>
      </c>
      <c r="Z334" s="6">
        <v>0</v>
      </c>
      <c r="AA334" s="6">
        <v>0</v>
      </c>
      <c r="AB334" s="6">
        <v>0.04</v>
      </c>
      <c r="AC334" s="6">
        <f t="shared" si="104"/>
        <v>0.02</v>
      </c>
      <c r="AD334" s="6">
        <f t="shared" si="105"/>
        <v>-6.9999999999999993E-2</v>
      </c>
      <c r="AE334" s="6">
        <v>0</v>
      </c>
      <c r="AF334" s="6">
        <f t="shared" si="106"/>
        <v>-6.9999999999999993E-2</v>
      </c>
      <c r="AG334" s="6">
        <v>-0.02</v>
      </c>
      <c r="AH334" s="6">
        <f t="shared" si="106"/>
        <v>-0.09</v>
      </c>
      <c r="AI334" s="6">
        <v>0</v>
      </c>
      <c r="AJ334" s="6">
        <v>0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f t="shared" si="107"/>
        <v>0</v>
      </c>
      <c r="AR334" s="6">
        <f t="shared" si="108"/>
        <v>-0.09</v>
      </c>
    </row>
    <row r="335" spans="1:44" x14ac:dyDescent="0.25">
      <c r="A335" t="s">
        <v>204</v>
      </c>
      <c r="B335" s="6">
        <v>0</v>
      </c>
      <c r="C335" s="6">
        <v>0</v>
      </c>
      <c r="D335" s="6">
        <v>0</v>
      </c>
      <c r="E335" s="6">
        <f t="shared" si="96"/>
        <v>0</v>
      </c>
      <c r="F335" s="6">
        <f t="shared" si="97"/>
        <v>0</v>
      </c>
      <c r="G335" s="6">
        <v>0</v>
      </c>
      <c r="H335" s="6">
        <f t="shared" si="98"/>
        <v>0</v>
      </c>
      <c r="I335" s="6">
        <v>0.01</v>
      </c>
      <c r="J335" s="6">
        <f t="shared" si="98"/>
        <v>0.01</v>
      </c>
      <c r="K335" s="6">
        <v>0</v>
      </c>
      <c r="L335" s="6">
        <f t="shared" si="98"/>
        <v>0.01</v>
      </c>
      <c r="M335" s="6">
        <v>0</v>
      </c>
      <c r="N335" s="6">
        <f t="shared" si="98"/>
        <v>0.01</v>
      </c>
      <c r="O335" s="6">
        <v>0.01</v>
      </c>
      <c r="P335" s="6">
        <v>-0.02</v>
      </c>
      <c r="Q335" s="6">
        <f t="shared" si="99"/>
        <v>-0.01</v>
      </c>
      <c r="R335" s="6">
        <f t="shared" si="100"/>
        <v>0</v>
      </c>
      <c r="S335" s="6">
        <v>-0.02</v>
      </c>
      <c r="T335" s="6">
        <v>0.02</v>
      </c>
      <c r="U335" s="6">
        <f t="shared" si="101"/>
        <v>0</v>
      </c>
      <c r="V335" s="6">
        <f t="shared" si="102"/>
        <v>0</v>
      </c>
      <c r="W335" s="6">
        <v>0</v>
      </c>
      <c r="X335" s="6">
        <f t="shared" si="103"/>
        <v>0</v>
      </c>
      <c r="Y335" s="6">
        <v>0.01</v>
      </c>
      <c r="Z335" s="6">
        <v>0</v>
      </c>
      <c r="AA335" s="6">
        <v>0</v>
      </c>
      <c r="AB335" s="6">
        <v>0</v>
      </c>
      <c r="AC335" s="6">
        <f t="shared" si="104"/>
        <v>0.01</v>
      </c>
      <c r="AD335" s="6">
        <f t="shared" si="105"/>
        <v>0.01</v>
      </c>
      <c r="AE335" s="6">
        <v>0</v>
      </c>
      <c r="AF335" s="6">
        <f t="shared" si="106"/>
        <v>0.01</v>
      </c>
      <c r="AG335" s="6">
        <v>0</v>
      </c>
      <c r="AH335" s="6">
        <f t="shared" si="106"/>
        <v>0.01</v>
      </c>
      <c r="AI335" s="6">
        <v>0.01</v>
      </c>
      <c r="AJ335" s="6">
        <v>0</v>
      </c>
      <c r="AK335" s="6">
        <v>0</v>
      </c>
      <c r="AL335" s="6">
        <v>0</v>
      </c>
      <c r="AM335" s="6">
        <v>0</v>
      </c>
      <c r="AN335" s="6">
        <v>0</v>
      </c>
      <c r="AO335" s="6">
        <v>-0.02</v>
      </c>
      <c r="AP335" s="6">
        <v>0</v>
      </c>
      <c r="AQ335" s="6">
        <f t="shared" si="107"/>
        <v>-0.01</v>
      </c>
      <c r="AR335" s="6">
        <f t="shared" si="108"/>
        <v>0</v>
      </c>
    </row>
    <row r="336" spans="1:44" x14ac:dyDescent="0.25">
      <c r="A336" t="s">
        <v>43</v>
      </c>
      <c r="B336" s="6">
        <v>0.02</v>
      </c>
      <c r="C336" s="6">
        <v>-0.02</v>
      </c>
      <c r="D336" s="6">
        <v>0</v>
      </c>
      <c r="E336" s="6">
        <f t="shared" si="96"/>
        <v>-0.02</v>
      </c>
      <c r="F336" s="6">
        <f t="shared" si="97"/>
        <v>0</v>
      </c>
      <c r="G336" s="6">
        <v>0</v>
      </c>
      <c r="H336" s="6">
        <f t="shared" si="98"/>
        <v>0</v>
      </c>
      <c r="I336" s="6">
        <v>0</v>
      </c>
      <c r="J336" s="6">
        <f t="shared" si="98"/>
        <v>0</v>
      </c>
      <c r="K336" s="6">
        <v>0</v>
      </c>
      <c r="L336" s="6">
        <f t="shared" si="98"/>
        <v>0</v>
      </c>
      <c r="M336" s="6">
        <v>0</v>
      </c>
      <c r="N336" s="6">
        <f t="shared" si="98"/>
        <v>0</v>
      </c>
      <c r="O336" s="6">
        <v>0</v>
      </c>
      <c r="P336" s="6">
        <v>0</v>
      </c>
      <c r="Q336" s="6">
        <f t="shared" si="99"/>
        <v>0</v>
      </c>
      <c r="R336" s="6">
        <f t="shared" si="100"/>
        <v>0</v>
      </c>
      <c r="S336" s="6">
        <v>0</v>
      </c>
      <c r="T336" s="6">
        <v>0</v>
      </c>
      <c r="U336" s="6">
        <f t="shared" si="101"/>
        <v>0</v>
      </c>
      <c r="V336" s="6">
        <f t="shared" si="102"/>
        <v>0</v>
      </c>
      <c r="W336" s="6">
        <v>0</v>
      </c>
      <c r="X336" s="6">
        <f t="shared" si="103"/>
        <v>0</v>
      </c>
      <c r="Y336" s="6">
        <v>0</v>
      </c>
      <c r="Z336" s="6">
        <v>0</v>
      </c>
      <c r="AA336" s="6">
        <v>0</v>
      </c>
      <c r="AB336" s="6">
        <v>0</v>
      </c>
      <c r="AC336" s="6">
        <f t="shared" si="104"/>
        <v>0</v>
      </c>
      <c r="AD336" s="6">
        <f t="shared" si="105"/>
        <v>0</v>
      </c>
      <c r="AE336" s="6">
        <v>0.01</v>
      </c>
      <c r="AF336" s="6">
        <f t="shared" si="106"/>
        <v>0.01</v>
      </c>
      <c r="AG336" s="6">
        <v>-0.01</v>
      </c>
      <c r="AH336" s="6">
        <f t="shared" si="106"/>
        <v>0</v>
      </c>
      <c r="AI336" s="6">
        <v>0</v>
      </c>
      <c r="AJ336" s="6">
        <v>0</v>
      </c>
      <c r="AK336" s="6">
        <v>0</v>
      </c>
      <c r="AL336" s="6">
        <v>0</v>
      </c>
      <c r="AM336" s="6">
        <v>0</v>
      </c>
      <c r="AN336" s="6">
        <v>0</v>
      </c>
      <c r="AO336" s="6">
        <v>0</v>
      </c>
      <c r="AP336" s="6">
        <v>0</v>
      </c>
      <c r="AQ336" s="6">
        <f t="shared" si="107"/>
        <v>0</v>
      </c>
      <c r="AR336" s="6">
        <f t="shared" si="108"/>
        <v>0</v>
      </c>
    </row>
    <row r="337" spans="1:44" x14ac:dyDescent="0.25">
      <c r="A337" t="s">
        <v>46</v>
      </c>
      <c r="B337" s="6">
        <v>-0.01</v>
      </c>
      <c r="C337" s="6">
        <v>0.01</v>
      </c>
      <c r="D337" s="6">
        <v>0</v>
      </c>
      <c r="E337" s="6">
        <f t="shared" si="96"/>
        <v>0.01</v>
      </c>
      <c r="F337" s="6">
        <f t="shared" si="97"/>
        <v>0</v>
      </c>
      <c r="G337" s="6">
        <v>0</v>
      </c>
      <c r="H337" s="6">
        <f t="shared" si="98"/>
        <v>0</v>
      </c>
      <c r="I337" s="6">
        <v>0</v>
      </c>
      <c r="J337" s="6">
        <f t="shared" si="98"/>
        <v>0</v>
      </c>
      <c r="K337" s="6">
        <v>0</v>
      </c>
      <c r="L337" s="6">
        <f t="shared" si="98"/>
        <v>0</v>
      </c>
      <c r="M337" s="6">
        <v>0</v>
      </c>
      <c r="N337" s="6">
        <f t="shared" si="98"/>
        <v>0</v>
      </c>
      <c r="O337" s="6">
        <v>0</v>
      </c>
      <c r="P337" s="6">
        <v>0</v>
      </c>
      <c r="Q337" s="6">
        <f t="shared" si="99"/>
        <v>0</v>
      </c>
      <c r="R337" s="6">
        <f t="shared" si="100"/>
        <v>0</v>
      </c>
      <c r="S337" s="6">
        <v>0</v>
      </c>
      <c r="T337" s="6">
        <v>0</v>
      </c>
      <c r="U337" s="6">
        <f t="shared" si="101"/>
        <v>0</v>
      </c>
      <c r="V337" s="6">
        <f t="shared" si="102"/>
        <v>0</v>
      </c>
      <c r="W337" s="6">
        <v>0</v>
      </c>
      <c r="X337" s="6">
        <f t="shared" si="103"/>
        <v>0</v>
      </c>
      <c r="Y337" s="6">
        <v>0</v>
      </c>
      <c r="Z337" s="6">
        <v>0</v>
      </c>
      <c r="AA337" s="6">
        <v>0</v>
      </c>
      <c r="AB337" s="6">
        <v>0</v>
      </c>
      <c r="AC337" s="6">
        <f t="shared" si="104"/>
        <v>0</v>
      </c>
      <c r="AD337" s="6">
        <f t="shared" si="105"/>
        <v>0</v>
      </c>
      <c r="AE337" s="6">
        <v>0</v>
      </c>
      <c r="AF337" s="6">
        <f t="shared" si="106"/>
        <v>0</v>
      </c>
      <c r="AG337" s="6">
        <v>0</v>
      </c>
      <c r="AH337" s="6">
        <f t="shared" si="106"/>
        <v>0</v>
      </c>
      <c r="AI337" s="6">
        <v>0</v>
      </c>
      <c r="AJ337" s="6">
        <v>0</v>
      </c>
      <c r="AK337" s="6">
        <v>0</v>
      </c>
      <c r="AL337" s="6">
        <v>0</v>
      </c>
      <c r="AM337" s="6">
        <v>0</v>
      </c>
      <c r="AN337" s="6">
        <v>0</v>
      </c>
      <c r="AO337" s="6">
        <v>0</v>
      </c>
      <c r="AP337" s="6">
        <v>0</v>
      </c>
      <c r="AQ337" s="6">
        <f t="shared" si="107"/>
        <v>0</v>
      </c>
      <c r="AR337" s="6">
        <f t="shared" si="108"/>
        <v>0</v>
      </c>
    </row>
    <row r="338" spans="1:44" x14ac:dyDescent="0.25">
      <c r="A338" t="s">
        <v>47</v>
      </c>
      <c r="B338" s="6">
        <v>0.01</v>
      </c>
      <c r="C338" s="6">
        <v>-0.01</v>
      </c>
      <c r="D338" s="6">
        <v>0</v>
      </c>
      <c r="E338" s="6">
        <f t="shared" si="96"/>
        <v>-0.01</v>
      </c>
      <c r="F338" s="6">
        <f t="shared" si="97"/>
        <v>0</v>
      </c>
      <c r="G338" s="6">
        <v>0</v>
      </c>
      <c r="H338" s="6">
        <f t="shared" si="98"/>
        <v>0</v>
      </c>
      <c r="I338" s="6">
        <v>0</v>
      </c>
      <c r="J338" s="6">
        <f t="shared" si="98"/>
        <v>0</v>
      </c>
      <c r="K338" s="6">
        <v>0</v>
      </c>
      <c r="L338" s="6">
        <f t="shared" si="98"/>
        <v>0</v>
      </c>
      <c r="M338" s="6">
        <v>0</v>
      </c>
      <c r="N338" s="6">
        <f t="shared" si="98"/>
        <v>0</v>
      </c>
      <c r="O338" s="6">
        <v>0</v>
      </c>
      <c r="P338" s="6">
        <v>0</v>
      </c>
      <c r="Q338" s="6">
        <f t="shared" si="99"/>
        <v>0</v>
      </c>
      <c r="R338" s="6">
        <f t="shared" si="100"/>
        <v>0</v>
      </c>
      <c r="S338" s="6">
        <v>0</v>
      </c>
      <c r="T338" s="6">
        <v>0</v>
      </c>
      <c r="U338" s="6">
        <f t="shared" si="101"/>
        <v>0</v>
      </c>
      <c r="V338" s="6">
        <f t="shared" si="102"/>
        <v>0</v>
      </c>
      <c r="W338" s="6">
        <v>0</v>
      </c>
      <c r="X338" s="6">
        <f t="shared" si="103"/>
        <v>0</v>
      </c>
      <c r="Y338" s="6">
        <v>0</v>
      </c>
      <c r="Z338" s="6">
        <v>0</v>
      </c>
      <c r="AA338" s="6">
        <v>0</v>
      </c>
      <c r="AB338" s="6">
        <v>0</v>
      </c>
      <c r="AC338" s="6">
        <f t="shared" si="104"/>
        <v>0</v>
      </c>
      <c r="AD338" s="6">
        <f t="shared" si="105"/>
        <v>0</v>
      </c>
      <c r="AE338" s="6">
        <v>0</v>
      </c>
      <c r="AF338" s="6">
        <f t="shared" si="106"/>
        <v>0</v>
      </c>
      <c r="AG338" s="6">
        <v>0</v>
      </c>
      <c r="AH338" s="6">
        <f t="shared" si="106"/>
        <v>0</v>
      </c>
      <c r="AI338" s="6">
        <v>0</v>
      </c>
      <c r="AJ338" s="6">
        <v>0</v>
      </c>
      <c r="AK338" s="6">
        <v>0</v>
      </c>
      <c r="AL338" s="6">
        <v>0</v>
      </c>
      <c r="AM338" s="6">
        <v>0</v>
      </c>
      <c r="AN338" s="6">
        <v>0</v>
      </c>
      <c r="AO338" s="6">
        <v>0</v>
      </c>
      <c r="AP338" s="6">
        <v>0</v>
      </c>
      <c r="AQ338" s="6">
        <f t="shared" si="107"/>
        <v>0</v>
      </c>
      <c r="AR338" s="6">
        <f t="shared" si="108"/>
        <v>0</v>
      </c>
    </row>
    <row r="339" spans="1:44" x14ac:dyDescent="0.25">
      <c r="A339" t="s">
        <v>48</v>
      </c>
      <c r="B339" s="6">
        <v>0.01</v>
      </c>
      <c r="C339" s="6">
        <v>-0.01</v>
      </c>
      <c r="D339" s="6">
        <v>0</v>
      </c>
      <c r="E339" s="6">
        <f t="shared" si="96"/>
        <v>-0.01</v>
      </c>
      <c r="F339" s="6">
        <f t="shared" si="97"/>
        <v>0</v>
      </c>
      <c r="G339" s="6">
        <v>0.01</v>
      </c>
      <c r="H339" s="6">
        <f t="shared" si="98"/>
        <v>0.01</v>
      </c>
      <c r="I339" s="6">
        <v>0</v>
      </c>
      <c r="J339" s="6">
        <f t="shared" si="98"/>
        <v>0.01</v>
      </c>
      <c r="K339" s="6">
        <v>-0.01</v>
      </c>
      <c r="L339" s="6">
        <f t="shared" si="98"/>
        <v>0</v>
      </c>
      <c r="M339" s="6">
        <v>0.01</v>
      </c>
      <c r="N339" s="6">
        <f t="shared" si="98"/>
        <v>0.01</v>
      </c>
      <c r="O339" s="6">
        <v>0.01</v>
      </c>
      <c r="P339" s="6">
        <v>-0.02</v>
      </c>
      <c r="Q339" s="6">
        <f t="shared" si="99"/>
        <v>-0.01</v>
      </c>
      <c r="R339" s="6">
        <f t="shared" si="100"/>
        <v>0</v>
      </c>
      <c r="S339" s="6">
        <v>-0.01</v>
      </c>
      <c r="T339" s="6">
        <v>0.01</v>
      </c>
      <c r="U339" s="6">
        <f t="shared" si="101"/>
        <v>0</v>
      </c>
      <c r="V339" s="6">
        <f t="shared" si="102"/>
        <v>0</v>
      </c>
      <c r="W339" s="6">
        <v>0</v>
      </c>
      <c r="X339" s="6">
        <f t="shared" si="103"/>
        <v>0</v>
      </c>
      <c r="Y339" s="6">
        <v>0</v>
      </c>
      <c r="Z339" s="6">
        <v>0</v>
      </c>
      <c r="AA339" s="6">
        <v>0</v>
      </c>
      <c r="AB339" s="6">
        <v>0.01</v>
      </c>
      <c r="AC339" s="6">
        <f t="shared" si="104"/>
        <v>0.01</v>
      </c>
      <c r="AD339" s="6">
        <f t="shared" si="105"/>
        <v>0.01</v>
      </c>
      <c r="AE339" s="6">
        <v>0</v>
      </c>
      <c r="AF339" s="6">
        <f t="shared" si="106"/>
        <v>0.01</v>
      </c>
      <c r="AG339" s="6">
        <v>0</v>
      </c>
      <c r="AH339" s="6">
        <f t="shared" si="106"/>
        <v>0.01</v>
      </c>
      <c r="AI339" s="6">
        <v>0.01</v>
      </c>
      <c r="AJ339" s="6">
        <v>0</v>
      </c>
      <c r="AK339" s="6">
        <v>0</v>
      </c>
      <c r="AL339" s="6">
        <v>0</v>
      </c>
      <c r="AM339" s="6">
        <v>0</v>
      </c>
      <c r="AN339" s="6">
        <v>0</v>
      </c>
      <c r="AO339" s="6">
        <v>-0.01</v>
      </c>
      <c r="AP339" s="6">
        <v>0</v>
      </c>
      <c r="AQ339" s="6">
        <f t="shared" si="107"/>
        <v>0</v>
      </c>
      <c r="AR339" s="6">
        <f t="shared" si="108"/>
        <v>0.01</v>
      </c>
    </row>
    <row r="340" spans="1:44" x14ac:dyDescent="0.25">
      <c r="A340" t="s">
        <v>50</v>
      </c>
      <c r="B340" s="6">
        <v>0</v>
      </c>
      <c r="C340" s="6">
        <v>0</v>
      </c>
      <c r="D340" s="6">
        <v>0</v>
      </c>
      <c r="E340" s="6">
        <f t="shared" si="96"/>
        <v>0</v>
      </c>
      <c r="F340" s="6">
        <f t="shared" si="97"/>
        <v>0</v>
      </c>
      <c r="G340" s="6">
        <v>0</v>
      </c>
      <c r="H340" s="6">
        <f t="shared" si="98"/>
        <v>0</v>
      </c>
      <c r="I340" s="6">
        <v>0</v>
      </c>
      <c r="J340" s="6">
        <f t="shared" si="98"/>
        <v>0</v>
      </c>
      <c r="K340" s="6">
        <v>0</v>
      </c>
      <c r="L340" s="6">
        <f t="shared" si="98"/>
        <v>0</v>
      </c>
      <c r="M340" s="6">
        <v>0</v>
      </c>
      <c r="N340" s="6">
        <f t="shared" si="98"/>
        <v>0</v>
      </c>
      <c r="O340" s="6">
        <v>0</v>
      </c>
      <c r="P340" s="6">
        <v>0</v>
      </c>
      <c r="Q340" s="6">
        <f t="shared" si="99"/>
        <v>0</v>
      </c>
      <c r="R340" s="6">
        <f t="shared" si="100"/>
        <v>0</v>
      </c>
      <c r="S340" s="6">
        <v>0</v>
      </c>
      <c r="T340" s="6">
        <v>0</v>
      </c>
      <c r="U340" s="6">
        <f t="shared" si="101"/>
        <v>0</v>
      </c>
      <c r="V340" s="6">
        <f t="shared" si="102"/>
        <v>0</v>
      </c>
      <c r="W340" s="6">
        <v>0</v>
      </c>
      <c r="X340" s="6">
        <f t="shared" si="103"/>
        <v>0</v>
      </c>
      <c r="Y340" s="6">
        <v>0</v>
      </c>
      <c r="Z340" s="6">
        <v>0</v>
      </c>
      <c r="AA340" s="6">
        <v>0</v>
      </c>
      <c r="AB340" s="6">
        <v>0.01</v>
      </c>
      <c r="AC340" s="6">
        <f t="shared" si="104"/>
        <v>0.01</v>
      </c>
      <c r="AD340" s="6">
        <f t="shared" si="105"/>
        <v>0.01</v>
      </c>
      <c r="AE340" s="6">
        <v>-0.01</v>
      </c>
      <c r="AF340" s="6">
        <f t="shared" si="106"/>
        <v>0</v>
      </c>
      <c r="AG340" s="6">
        <v>0</v>
      </c>
      <c r="AH340" s="6">
        <f t="shared" si="106"/>
        <v>0</v>
      </c>
      <c r="AI340" s="6">
        <v>0</v>
      </c>
      <c r="AJ340" s="6">
        <v>0</v>
      </c>
      <c r="AK340" s="6">
        <v>0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f t="shared" si="107"/>
        <v>0</v>
      </c>
      <c r="AR340" s="6">
        <f t="shared" si="108"/>
        <v>0</v>
      </c>
    </row>
    <row r="341" spans="1:44" x14ac:dyDescent="0.25">
      <c r="A341" t="s">
        <v>56</v>
      </c>
      <c r="B341" s="6">
        <v>0.01</v>
      </c>
      <c r="C341" s="6">
        <v>-0.01</v>
      </c>
      <c r="D341" s="6">
        <v>0</v>
      </c>
      <c r="E341" s="6">
        <f t="shared" si="96"/>
        <v>-0.01</v>
      </c>
      <c r="F341" s="6">
        <f t="shared" si="97"/>
        <v>0</v>
      </c>
      <c r="G341" s="6">
        <v>0</v>
      </c>
      <c r="H341" s="6">
        <f t="shared" si="98"/>
        <v>0</v>
      </c>
      <c r="I341" s="6">
        <v>0</v>
      </c>
      <c r="J341" s="6">
        <f t="shared" si="98"/>
        <v>0</v>
      </c>
      <c r="K341" s="6">
        <v>0</v>
      </c>
      <c r="L341" s="6">
        <f t="shared" si="98"/>
        <v>0</v>
      </c>
      <c r="M341" s="6">
        <v>0</v>
      </c>
      <c r="N341" s="6">
        <f t="shared" si="98"/>
        <v>0</v>
      </c>
      <c r="O341" s="6">
        <v>0</v>
      </c>
      <c r="P341" s="6">
        <v>0</v>
      </c>
      <c r="Q341" s="6">
        <f t="shared" si="99"/>
        <v>0</v>
      </c>
      <c r="R341" s="6">
        <f t="shared" si="100"/>
        <v>0</v>
      </c>
      <c r="S341" s="6">
        <v>0</v>
      </c>
      <c r="T341" s="6">
        <v>0</v>
      </c>
      <c r="U341" s="6">
        <f t="shared" si="101"/>
        <v>0</v>
      </c>
      <c r="V341" s="6">
        <f t="shared" si="102"/>
        <v>0</v>
      </c>
      <c r="W341" s="6">
        <v>0</v>
      </c>
      <c r="X341" s="6">
        <f t="shared" si="103"/>
        <v>0</v>
      </c>
      <c r="Y341" s="6">
        <v>0</v>
      </c>
      <c r="Z341" s="6">
        <v>0</v>
      </c>
      <c r="AA341" s="6">
        <v>0</v>
      </c>
      <c r="AB341" s="6">
        <v>0</v>
      </c>
      <c r="AC341" s="6">
        <f t="shared" si="104"/>
        <v>0</v>
      </c>
      <c r="AD341" s="6">
        <f t="shared" si="105"/>
        <v>0</v>
      </c>
      <c r="AE341" s="6">
        <v>0</v>
      </c>
      <c r="AF341" s="6">
        <f t="shared" si="106"/>
        <v>0</v>
      </c>
      <c r="AG341" s="6">
        <v>0</v>
      </c>
      <c r="AH341" s="6">
        <f t="shared" si="106"/>
        <v>0</v>
      </c>
      <c r="AI341" s="6">
        <v>0</v>
      </c>
      <c r="AJ341" s="6">
        <v>0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f t="shared" si="107"/>
        <v>0</v>
      </c>
      <c r="AR341" s="6">
        <f t="shared" si="108"/>
        <v>0</v>
      </c>
    </row>
    <row r="342" spans="1:44" x14ac:dyDescent="0.25">
      <c r="A342" t="s">
        <v>57</v>
      </c>
      <c r="B342" s="6">
        <v>-0.02</v>
      </c>
      <c r="C342" s="6">
        <v>0.02</v>
      </c>
      <c r="D342" s="6">
        <v>0</v>
      </c>
      <c r="E342" s="6">
        <f t="shared" si="96"/>
        <v>0.02</v>
      </c>
      <c r="F342" s="6">
        <f t="shared" si="97"/>
        <v>0</v>
      </c>
      <c r="G342" s="6">
        <v>0</v>
      </c>
      <c r="H342" s="6">
        <f t="shared" si="98"/>
        <v>0</v>
      </c>
      <c r="I342" s="6">
        <v>0</v>
      </c>
      <c r="J342" s="6">
        <f t="shared" si="98"/>
        <v>0</v>
      </c>
      <c r="K342" s="6">
        <v>0</v>
      </c>
      <c r="L342" s="6">
        <f t="shared" si="98"/>
        <v>0</v>
      </c>
      <c r="M342" s="6">
        <v>0</v>
      </c>
      <c r="N342" s="6">
        <f t="shared" si="98"/>
        <v>0</v>
      </c>
      <c r="O342" s="6">
        <v>0</v>
      </c>
      <c r="P342" s="6">
        <v>0</v>
      </c>
      <c r="Q342" s="6">
        <f t="shared" si="99"/>
        <v>0</v>
      </c>
      <c r="R342" s="6">
        <f t="shared" si="100"/>
        <v>0</v>
      </c>
      <c r="S342" s="6">
        <v>0</v>
      </c>
      <c r="T342" s="6">
        <v>0</v>
      </c>
      <c r="U342" s="6">
        <f t="shared" si="101"/>
        <v>0</v>
      </c>
      <c r="V342" s="6">
        <f t="shared" si="102"/>
        <v>0</v>
      </c>
      <c r="W342" s="6">
        <v>0</v>
      </c>
      <c r="X342" s="6">
        <f t="shared" si="103"/>
        <v>0</v>
      </c>
      <c r="Y342" s="6">
        <v>0</v>
      </c>
      <c r="Z342" s="6">
        <v>0</v>
      </c>
      <c r="AA342" s="6">
        <v>0</v>
      </c>
      <c r="AB342" s="6">
        <v>0</v>
      </c>
      <c r="AC342" s="6">
        <f t="shared" si="104"/>
        <v>0</v>
      </c>
      <c r="AD342" s="6">
        <f t="shared" si="105"/>
        <v>0</v>
      </c>
      <c r="AE342" s="6">
        <v>0</v>
      </c>
      <c r="AF342" s="6">
        <f t="shared" si="106"/>
        <v>0</v>
      </c>
      <c r="AG342" s="6">
        <v>0</v>
      </c>
      <c r="AH342" s="6">
        <f t="shared" si="106"/>
        <v>0</v>
      </c>
      <c r="AI342" s="6">
        <v>0</v>
      </c>
      <c r="AJ342" s="6">
        <v>0</v>
      </c>
      <c r="AK342" s="6">
        <v>0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f t="shared" si="107"/>
        <v>0</v>
      </c>
      <c r="AR342" s="6">
        <f t="shared" si="108"/>
        <v>0</v>
      </c>
    </row>
    <row r="343" spans="1:44" x14ac:dyDescent="0.25">
      <c r="A343" t="s">
        <v>113</v>
      </c>
      <c r="B343" s="6">
        <v>0.01</v>
      </c>
      <c r="C343" s="6">
        <v>0</v>
      </c>
      <c r="D343" s="6">
        <v>0</v>
      </c>
      <c r="E343" s="6">
        <f t="shared" si="96"/>
        <v>0</v>
      </c>
      <c r="F343" s="6">
        <f t="shared" si="97"/>
        <v>0.01</v>
      </c>
      <c r="G343" s="6">
        <v>0</v>
      </c>
      <c r="H343" s="6">
        <f t="shared" si="98"/>
        <v>0.01</v>
      </c>
      <c r="I343" s="6">
        <v>0</v>
      </c>
      <c r="J343" s="6">
        <f t="shared" si="98"/>
        <v>0.01</v>
      </c>
      <c r="K343" s="6">
        <v>0</v>
      </c>
      <c r="L343" s="6">
        <f t="shared" si="98"/>
        <v>0.01</v>
      </c>
      <c r="M343" s="6">
        <v>0</v>
      </c>
      <c r="N343" s="6">
        <f t="shared" si="98"/>
        <v>0.01</v>
      </c>
      <c r="O343" s="6">
        <v>0</v>
      </c>
      <c r="P343" s="6">
        <v>0</v>
      </c>
      <c r="Q343" s="6">
        <f t="shared" si="99"/>
        <v>0</v>
      </c>
      <c r="R343" s="6">
        <f t="shared" si="100"/>
        <v>0.01</v>
      </c>
      <c r="S343" s="6">
        <v>0</v>
      </c>
      <c r="T343" s="6">
        <v>0</v>
      </c>
      <c r="U343" s="6">
        <f t="shared" si="101"/>
        <v>0</v>
      </c>
      <c r="V343" s="6">
        <f t="shared" si="102"/>
        <v>0.01</v>
      </c>
      <c r="W343" s="6">
        <v>0</v>
      </c>
      <c r="X343" s="6">
        <f t="shared" si="103"/>
        <v>0.01</v>
      </c>
      <c r="Y343" s="6">
        <v>0</v>
      </c>
      <c r="Z343" s="6">
        <v>0</v>
      </c>
      <c r="AA343" s="6">
        <v>0</v>
      </c>
      <c r="AB343" s="6">
        <v>0</v>
      </c>
      <c r="AC343" s="6">
        <f t="shared" si="104"/>
        <v>0</v>
      </c>
      <c r="AD343" s="6">
        <f t="shared" si="105"/>
        <v>0.01</v>
      </c>
      <c r="AE343" s="6">
        <v>0</v>
      </c>
      <c r="AF343" s="6">
        <f t="shared" si="106"/>
        <v>0.01</v>
      </c>
      <c r="AG343" s="6">
        <v>0</v>
      </c>
      <c r="AH343" s="6">
        <f t="shared" si="106"/>
        <v>0.01</v>
      </c>
      <c r="AI343" s="6">
        <v>0</v>
      </c>
      <c r="AJ343" s="6">
        <v>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f t="shared" si="107"/>
        <v>0</v>
      </c>
      <c r="AR343" s="6">
        <f t="shared" si="108"/>
        <v>0.01</v>
      </c>
    </row>
    <row r="344" spans="1:44" x14ac:dyDescent="0.25">
      <c r="A344" t="s">
        <v>114</v>
      </c>
      <c r="B344" s="6">
        <v>0.02</v>
      </c>
      <c r="C344" s="6">
        <v>0</v>
      </c>
      <c r="D344" s="6">
        <v>0.03</v>
      </c>
      <c r="E344" s="6">
        <f t="shared" si="96"/>
        <v>0.03</v>
      </c>
      <c r="F344" s="6">
        <f t="shared" si="97"/>
        <v>0.05</v>
      </c>
      <c r="G344" s="6">
        <v>0</v>
      </c>
      <c r="H344" s="6">
        <f t="shared" si="98"/>
        <v>0.05</v>
      </c>
      <c r="I344" s="6">
        <v>0</v>
      </c>
      <c r="J344" s="6">
        <f t="shared" si="98"/>
        <v>0.05</v>
      </c>
      <c r="K344" s="6">
        <v>-0.01</v>
      </c>
      <c r="L344" s="6">
        <f t="shared" si="98"/>
        <v>0.04</v>
      </c>
      <c r="M344" s="6">
        <v>0.02</v>
      </c>
      <c r="N344" s="6">
        <f t="shared" si="98"/>
        <v>0.06</v>
      </c>
      <c r="O344" s="6">
        <v>0.01</v>
      </c>
      <c r="P344" s="6">
        <v>-0.02</v>
      </c>
      <c r="Q344" s="6">
        <f t="shared" si="99"/>
        <v>-0.01</v>
      </c>
      <c r="R344" s="6">
        <f t="shared" si="100"/>
        <v>4.9999999999999996E-2</v>
      </c>
      <c r="S344" s="6">
        <v>-0.01</v>
      </c>
      <c r="T344" s="6">
        <v>0.01</v>
      </c>
      <c r="U344" s="6">
        <f t="shared" si="101"/>
        <v>0</v>
      </c>
      <c r="V344" s="6">
        <f t="shared" si="102"/>
        <v>4.9999999999999996E-2</v>
      </c>
      <c r="W344" s="6">
        <v>-0.01</v>
      </c>
      <c r="X344" s="6">
        <f t="shared" si="103"/>
        <v>3.9999999999999994E-2</v>
      </c>
      <c r="Y344" s="6">
        <v>-0.01</v>
      </c>
      <c r="Z344" s="6">
        <v>0</v>
      </c>
      <c r="AA344" s="6">
        <v>0</v>
      </c>
      <c r="AB344" s="6">
        <v>0</v>
      </c>
      <c r="AC344" s="6">
        <f t="shared" si="104"/>
        <v>-0.01</v>
      </c>
      <c r="AD344" s="6">
        <f t="shared" si="105"/>
        <v>2.9999999999999992E-2</v>
      </c>
      <c r="AE344" s="6">
        <v>0.02</v>
      </c>
      <c r="AF344" s="6">
        <f t="shared" si="106"/>
        <v>4.9999999999999989E-2</v>
      </c>
      <c r="AG344" s="6">
        <v>0</v>
      </c>
      <c r="AH344" s="6">
        <f t="shared" si="106"/>
        <v>4.9999999999999989E-2</v>
      </c>
      <c r="AI344" s="6">
        <v>0.01</v>
      </c>
      <c r="AJ344" s="6">
        <v>0</v>
      </c>
      <c r="AK344" s="6">
        <v>0</v>
      </c>
      <c r="AL344" s="6">
        <v>0</v>
      </c>
      <c r="AM344" s="6">
        <v>0</v>
      </c>
      <c r="AN344" s="6">
        <v>0</v>
      </c>
      <c r="AO344" s="6">
        <v>-0.03</v>
      </c>
      <c r="AP344" s="6">
        <v>0</v>
      </c>
      <c r="AQ344" s="6">
        <f t="shared" si="107"/>
        <v>-1.9999999999999997E-2</v>
      </c>
      <c r="AR344" s="6">
        <f t="shared" si="108"/>
        <v>2.9999999999999992E-2</v>
      </c>
    </row>
    <row r="345" spans="1:44" x14ac:dyDescent="0.25">
      <c r="A345" t="s">
        <v>115</v>
      </c>
      <c r="B345" s="6">
        <v>0</v>
      </c>
      <c r="C345" s="6">
        <v>0.01</v>
      </c>
      <c r="D345" s="6">
        <v>0</v>
      </c>
      <c r="E345" s="6">
        <f t="shared" si="96"/>
        <v>0.01</v>
      </c>
      <c r="F345" s="6">
        <f t="shared" si="97"/>
        <v>0.01</v>
      </c>
      <c r="G345" s="6">
        <v>0</v>
      </c>
      <c r="H345" s="6">
        <f t="shared" si="98"/>
        <v>0.01</v>
      </c>
      <c r="I345" s="6">
        <v>0</v>
      </c>
      <c r="J345" s="6">
        <f t="shared" si="98"/>
        <v>0.01</v>
      </c>
      <c r="K345" s="6">
        <v>0</v>
      </c>
      <c r="L345" s="6">
        <f t="shared" si="98"/>
        <v>0.01</v>
      </c>
      <c r="M345" s="6">
        <v>0</v>
      </c>
      <c r="N345" s="6">
        <f t="shared" si="98"/>
        <v>0.01</v>
      </c>
      <c r="O345" s="6">
        <v>0</v>
      </c>
      <c r="P345" s="6">
        <v>0</v>
      </c>
      <c r="Q345" s="6">
        <f t="shared" si="99"/>
        <v>0</v>
      </c>
      <c r="R345" s="6">
        <f t="shared" si="100"/>
        <v>0.01</v>
      </c>
      <c r="S345" s="6">
        <v>0</v>
      </c>
      <c r="T345" s="6">
        <v>0</v>
      </c>
      <c r="U345" s="6">
        <f t="shared" si="101"/>
        <v>0</v>
      </c>
      <c r="V345" s="6">
        <f t="shared" si="102"/>
        <v>0.01</v>
      </c>
      <c r="W345" s="6">
        <v>0</v>
      </c>
      <c r="X345" s="6">
        <f t="shared" si="103"/>
        <v>0.01</v>
      </c>
      <c r="Y345" s="6">
        <v>0</v>
      </c>
      <c r="Z345" s="6">
        <v>0</v>
      </c>
      <c r="AA345" s="6">
        <v>0</v>
      </c>
      <c r="AB345" s="6">
        <v>0</v>
      </c>
      <c r="AC345" s="6">
        <f t="shared" si="104"/>
        <v>0</v>
      </c>
      <c r="AD345" s="6">
        <f t="shared" si="105"/>
        <v>0.01</v>
      </c>
      <c r="AE345" s="6">
        <v>0</v>
      </c>
      <c r="AF345" s="6">
        <f t="shared" si="106"/>
        <v>0.01</v>
      </c>
      <c r="AG345" s="6">
        <v>0</v>
      </c>
      <c r="AH345" s="6">
        <f t="shared" si="106"/>
        <v>0.01</v>
      </c>
      <c r="AI345" s="6">
        <v>0</v>
      </c>
      <c r="AJ345" s="6">
        <v>0</v>
      </c>
      <c r="AK345" s="6">
        <v>0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f t="shared" si="107"/>
        <v>0</v>
      </c>
      <c r="AR345" s="6">
        <f t="shared" si="108"/>
        <v>0.01</v>
      </c>
    </row>
    <row r="346" spans="1:44" x14ac:dyDescent="0.25">
      <c r="A346" t="s">
        <v>116</v>
      </c>
      <c r="B346" s="6">
        <v>-0.01</v>
      </c>
      <c r="C346" s="6">
        <v>0.01</v>
      </c>
      <c r="D346" s="6">
        <v>0</v>
      </c>
      <c r="E346" s="6">
        <f t="shared" si="96"/>
        <v>0.01</v>
      </c>
      <c r="F346" s="6">
        <f t="shared" si="97"/>
        <v>0</v>
      </c>
      <c r="G346" s="6">
        <v>0</v>
      </c>
      <c r="H346" s="6">
        <f t="shared" ref="H346:N361" si="109">F346+G346</f>
        <v>0</v>
      </c>
      <c r="I346" s="6">
        <v>0</v>
      </c>
      <c r="J346" s="6">
        <f t="shared" si="109"/>
        <v>0</v>
      </c>
      <c r="K346" s="6">
        <v>0</v>
      </c>
      <c r="L346" s="6">
        <f t="shared" si="109"/>
        <v>0</v>
      </c>
      <c r="M346" s="6">
        <v>0</v>
      </c>
      <c r="N346" s="6">
        <f t="shared" si="109"/>
        <v>0</v>
      </c>
      <c r="O346" s="6">
        <v>0</v>
      </c>
      <c r="P346" s="6">
        <v>0</v>
      </c>
      <c r="Q346" s="6">
        <f t="shared" si="99"/>
        <v>0</v>
      </c>
      <c r="R346" s="6">
        <f t="shared" si="100"/>
        <v>0</v>
      </c>
      <c r="S346" s="6">
        <v>0</v>
      </c>
      <c r="T346" s="6">
        <v>0</v>
      </c>
      <c r="U346" s="6">
        <f t="shared" si="101"/>
        <v>0</v>
      </c>
      <c r="V346" s="6">
        <f t="shared" si="102"/>
        <v>0</v>
      </c>
      <c r="W346" s="6">
        <v>0</v>
      </c>
      <c r="X346" s="6">
        <f t="shared" si="103"/>
        <v>0</v>
      </c>
      <c r="Y346" s="6">
        <v>0</v>
      </c>
      <c r="Z346" s="6">
        <v>0</v>
      </c>
      <c r="AA346" s="6">
        <v>0</v>
      </c>
      <c r="AB346" s="6">
        <v>0</v>
      </c>
      <c r="AC346" s="6">
        <f t="shared" si="104"/>
        <v>0</v>
      </c>
      <c r="AD346" s="6">
        <f t="shared" si="105"/>
        <v>0</v>
      </c>
      <c r="AE346" s="6">
        <v>0</v>
      </c>
      <c r="AF346" s="6">
        <f t="shared" ref="AF346:AH361" si="110">AD346+AE346</f>
        <v>0</v>
      </c>
      <c r="AG346" s="6">
        <v>0</v>
      </c>
      <c r="AH346" s="6">
        <f t="shared" si="110"/>
        <v>0</v>
      </c>
      <c r="AI346" s="6">
        <v>0</v>
      </c>
      <c r="AJ346" s="6">
        <v>0</v>
      </c>
      <c r="AK346" s="6">
        <v>0</v>
      </c>
      <c r="AL346" s="6">
        <v>0</v>
      </c>
      <c r="AM346" s="6">
        <v>0</v>
      </c>
      <c r="AN346" s="6">
        <v>0</v>
      </c>
      <c r="AO346" s="6">
        <v>0</v>
      </c>
      <c r="AP346" s="6">
        <v>0</v>
      </c>
      <c r="AQ346" s="6">
        <f t="shared" si="107"/>
        <v>0</v>
      </c>
      <c r="AR346" s="6">
        <f t="shared" si="108"/>
        <v>0</v>
      </c>
    </row>
    <row r="347" spans="1:44" x14ac:dyDescent="0.25">
      <c r="A347" t="s">
        <v>67</v>
      </c>
      <c r="B347" s="6">
        <v>-0.02</v>
      </c>
      <c r="C347" s="6">
        <v>0.01</v>
      </c>
      <c r="D347" s="6">
        <v>0</v>
      </c>
      <c r="E347" s="6">
        <f t="shared" si="96"/>
        <v>0.01</v>
      </c>
      <c r="F347" s="6">
        <f t="shared" si="97"/>
        <v>-0.01</v>
      </c>
      <c r="G347" s="6">
        <v>0</v>
      </c>
      <c r="H347" s="6">
        <f t="shared" si="109"/>
        <v>-0.01</v>
      </c>
      <c r="I347" s="6">
        <v>0</v>
      </c>
      <c r="J347" s="6">
        <f t="shared" si="109"/>
        <v>-0.01</v>
      </c>
      <c r="K347" s="6">
        <v>0</v>
      </c>
      <c r="L347" s="6">
        <f t="shared" si="109"/>
        <v>-0.01</v>
      </c>
      <c r="M347" s="6">
        <v>0</v>
      </c>
      <c r="N347" s="6">
        <f t="shared" si="109"/>
        <v>-0.01</v>
      </c>
      <c r="O347" s="6">
        <v>0</v>
      </c>
      <c r="P347" s="6">
        <v>0</v>
      </c>
      <c r="Q347" s="6">
        <f t="shared" si="99"/>
        <v>0</v>
      </c>
      <c r="R347" s="6">
        <f t="shared" si="100"/>
        <v>-0.01</v>
      </c>
      <c r="S347" s="6">
        <v>0</v>
      </c>
      <c r="T347" s="6">
        <v>0</v>
      </c>
      <c r="U347" s="6">
        <f t="shared" si="101"/>
        <v>0</v>
      </c>
      <c r="V347" s="6">
        <f t="shared" si="102"/>
        <v>-0.01</v>
      </c>
      <c r="W347" s="6">
        <v>0</v>
      </c>
      <c r="X347" s="6">
        <f t="shared" si="103"/>
        <v>-0.01</v>
      </c>
      <c r="Y347" s="6">
        <v>0</v>
      </c>
      <c r="Z347" s="6">
        <v>0</v>
      </c>
      <c r="AA347" s="6">
        <v>0</v>
      </c>
      <c r="AB347" s="6">
        <v>0</v>
      </c>
      <c r="AC347" s="6">
        <f t="shared" si="104"/>
        <v>0</v>
      </c>
      <c r="AD347" s="6">
        <f t="shared" si="105"/>
        <v>-0.01</v>
      </c>
      <c r="AE347" s="6">
        <v>0</v>
      </c>
      <c r="AF347" s="6">
        <f t="shared" si="110"/>
        <v>-0.01</v>
      </c>
      <c r="AG347" s="6">
        <v>0</v>
      </c>
      <c r="AH347" s="6">
        <f t="shared" si="110"/>
        <v>-0.01</v>
      </c>
      <c r="AI347" s="6">
        <v>0</v>
      </c>
      <c r="AJ347" s="6">
        <v>0</v>
      </c>
      <c r="AK347" s="6">
        <v>0</v>
      </c>
      <c r="AL347" s="6">
        <v>0</v>
      </c>
      <c r="AM347" s="6">
        <v>0</v>
      </c>
      <c r="AN347" s="6">
        <v>0</v>
      </c>
      <c r="AO347" s="6">
        <v>0</v>
      </c>
      <c r="AP347" s="6">
        <v>0</v>
      </c>
      <c r="AQ347" s="6">
        <f t="shared" si="107"/>
        <v>0</v>
      </c>
      <c r="AR347" s="6">
        <f t="shared" si="108"/>
        <v>-0.01</v>
      </c>
    </row>
    <row r="348" spans="1:44" x14ac:dyDescent="0.25">
      <c r="A348" t="s">
        <v>68</v>
      </c>
      <c r="B348" s="6">
        <v>144287.85999999999</v>
      </c>
      <c r="C348" s="6">
        <v>-101549.43</v>
      </c>
      <c r="D348" s="6">
        <v>-71.23</v>
      </c>
      <c r="E348" s="6">
        <f t="shared" si="96"/>
        <v>-101620.65999999999</v>
      </c>
      <c r="F348" s="6">
        <f t="shared" si="97"/>
        <v>42667.199999999997</v>
      </c>
      <c r="G348" s="6">
        <v>-71.23</v>
      </c>
      <c r="H348" s="6">
        <f t="shared" si="109"/>
        <v>42595.969999999994</v>
      </c>
      <c r="I348" s="6">
        <v>-71.23</v>
      </c>
      <c r="J348" s="6">
        <f t="shared" si="109"/>
        <v>42524.739999999991</v>
      </c>
      <c r="K348" s="6">
        <v>-71.23</v>
      </c>
      <c r="L348" s="6">
        <f t="shared" si="109"/>
        <v>42453.509999999987</v>
      </c>
      <c r="M348" s="6">
        <v>-71.239999999999995</v>
      </c>
      <c r="N348" s="6">
        <f t="shared" si="109"/>
        <v>42382.26999999999</v>
      </c>
      <c r="O348" s="6">
        <v>-0.01</v>
      </c>
      <c r="P348" s="6">
        <v>-71.209999999999994</v>
      </c>
      <c r="Q348" s="6">
        <f t="shared" si="99"/>
        <v>-71.22</v>
      </c>
      <c r="R348" s="6">
        <f t="shared" si="100"/>
        <v>42311.049999999988</v>
      </c>
      <c r="S348" s="6">
        <v>0.01</v>
      </c>
      <c r="T348" s="6">
        <v>-71.25</v>
      </c>
      <c r="U348" s="6">
        <f t="shared" si="101"/>
        <v>-71.239999999999995</v>
      </c>
      <c r="V348" s="6">
        <f t="shared" si="102"/>
        <v>42239.80999999999</v>
      </c>
      <c r="W348" s="6">
        <v>-71.22</v>
      </c>
      <c r="X348" s="6">
        <f t="shared" si="103"/>
        <v>42168.589999999989</v>
      </c>
      <c r="Y348" s="6">
        <v>0.01</v>
      </c>
      <c r="Z348" s="6">
        <v>0</v>
      </c>
      <c r="AA348" s="6">
        <v>0</v>
      </c>
      <c r="AB348" s="6">
        <v>-71.25</v>
      </c>
      <c r="AC348" s="6">
        <f t="shared" si="104"/>
        <v>-71.239999999999995</v>
      </c>
      <c r="AD348" s="6">
        <f t="shared" si="105"/>
        <v>42097.349999999991</v>
      </c>
      <c r="AE348" s="6">
        <v>-71.22</v>
      </c>
      <c r="AF348" s="6">
        <f t="shared" si="110"/>
        <v>42026.12999999999</v>
      </c>
      <c r="AG348" s="6">
        <v>-71.239999999999995</v>
      </c>
      <c r="AH348" s="6">
        <f t="shared" si="110"/>
        <v>41954.889999999992</v>
      </c>
      <c r="AI348" s="6">
        <v>-0.02</v>
      </c>
      <c r="AJ348" s="6">
        <v>0</v>
      </c>
      <c r="AK348" s="6">
        <v>0</v>
      </c>
      <c r="AL348" s="6">
        <v>0</v>
      </c>
      <c r="AM348" s="6">
        <v>0</v>
      </c>
      <c r="AN348" s="6">
        <v>0</v>
      </c>
      <c r="AO348" s="6">
        <v>-71.209999999999994</v>
      </c>
      <c r="AP348" s="6">
        <v>0</v>
      </c>
      <c r="AQ348" s="6">
        <f t="shared" si="107"/>
        <v>-71.22999999999999</v>
      </c>
      <c r="AR348" s="6">
        <f t="shared" si="108"/>
        <v>41883.659999999989</v>
      </c>
    </row>
    <row r="349" spans="1:44" x14ac:dyDescent="0.25">
      <c r="A349" t="s">
        <v>69</v>
      </c>
      <c r="B349" s="6">
        <v>-0.01</v>
      </c>
      <c r="C349" s="6">
        <v>0.01</v>
      </c>
      <c r="D349" s="6">
        <v>0</v>
      </c>
      <c r="E349" s="6">
        <f t="shared" si="96"/>
        <v>0.01</v>
      </c>
      <c r="F349" s="6">
        <f t="shared" si="97"/>
        <v>0</v>
      </c>
      <c r="G349" s="6">
        <v>0</v>
      </c>
      <c r="H349" s="6">
        <f t="shared" si="109"/>
        <v>0</v>
      </c>
      <c r="I349" s="6">
        <v>0</v>
      </c>
      <c r="J349" s="6">
        <f t="shared" si="109"/>
        <v>0</v>
      </c>
      <c r="K349" s="6">
        <v>0</v>
      </c>
      <c r="L349" s="6">
        <f t="shared" si="109"/>
        <v>0</v>
      </c>
      <c r="M349" s="6">
        <v>0</v>
      </c>
      <c r="N349" s="6">
        <f t="shared" si="109"/>
        <v>0</v>
      </c>
      <c r="O349" s="6">
        <v>0</v>
      </c>
      <c r="P349" s="6">
        <v>0</v>
      </c>
      <c r="Q349" s="6">
        <f t="shared" si="99"/>
        <v>0</v>
      </c>
      <c r="R349" s="6">
        <f t="shared" si="100"/>
        <v>0</v>
      </c>
      <c r="S349" s="6">
        <v>0</v>
      </c>
      <c r="T349" s="6">
        <v>0</v>
      </c>
      <c r="U349" s="6">
        <f t="shared" si="101"/>
        <v>0</v>
      </c>
      <c r="V349" s="6">
        <f t="shared" si="102"/>
        <v>0</v>
      </c>
      <c r="W349" s="6">
        <v>0</v>
      </c>
      <c r="X349" s="6">
        <f t="shared" si="103"/>
        <v>0</v>
      </c>
      <c r="Y349" s="6">
        <v>0</v>
      </c>
      <c r="Z349" s="6">
        <v>0</v>
      </c>
      <c r="AA349" s="6">
        <v>0</v>
      </c>
      <c r="AB349" s="6">
        <v>0</v>
      </c>
      <c r="AC349" s="6">
        <f t="shared" si="104"/>
        <v>0</v>
      </c>
      <c r="AD349" s="6">
        <f t="shared" si="105"/>
        <v>0</v>
      </c>
      <c r="AE349" s="6">
        <v>0</v>
      </c>
      <c r="AF349" s="6">
        <f t="shared" si="110"/>
        <v>0</v>
      </c>
      <c r="AG349" s="6">
        <v>0</v>
      </c>
      <c r="AH349" s="6">
        <f t="shared" si="110"/>
        <v>0</v>
      </c>
      <c r="AI349" s="6">
        <v>0</v>
      </c>
      <c r="AJ349" s="6">
        <v>0</v>
      </c>
      <c r="AK349" s="6">
        <v>0</v>
      </c>
      <c r="AL349" s="6">
        <v>0</v>
      </c>
      <c r="AM349" s="6">
        <v>0</v>
      </c>
      <c r="AN349" s="6">
        <v>0</v>
      </c>
      <c r="AO349" s="6">
        <v>0</v>
      </c>
      <c r="AP349" s="6">
        <v>0</v>
      </c>
      <c r="AQ349" s="6">
        <f t="shared" si="107"/>
        <v>0</v>
      </c>
      <c r="AR349" s="6">
        <f t="shared" si="108"/>
        <v>0</v>
      </c>
    </row>
    <row r="350" spans="1:44" x14ac:dyDescent="0.25">
      <c r="A350" t="s">
        <v>207</v>
      </c>
      <c r="B350" s="6">
        <v>-0.05</v>
      </c>
      <c r="C350" s="6">
        <v>0.01</v>
      </c>
      <c r="D350" s="6">
        <v>0</v>
      </c>
      <c r="E350" s="6">
        <f t="shared" si="96"/>
        <v>0.01</v>
      </c>
      <c r="F350" s="6">
        <f t="shared" si="97"/>
        <v>-0.04</v>
      </c>
      <c r="G350" s="6">
        <v>0</v>
      </c>
      <c r="H350" s="6">
        <f t="shared" si="109"/>
        <v>-0.04</v>
      </c>
      <c r="I350" s="6">
        <v>0</v>
      </c>
      <c r="J350" s="6">
        <f t="shared" si="109"/>
        <v>-0.04</v>
      </c>
      <c r="K350" s="6">
        <v>0</v>
      </c>
      <c r="L350" s="6">
        <f t="shared" si="109"/>
        <v>-0.04</v>
      </c>
      <c r="M350" s="6">
        <v>0</v>
      </c>
      <c r="N350" s="6">
        <f t="shared" si="109"/>
        <v>-0.04</v>
      </c>
      <c r="O350" s="6">
        <v>0</v>
      </c>
      <c r="P350" s="6">
        <v>0</v>
      </c>
      <c r="Q350" s="6">
        <f t="shared" si="99"/>
        <v>0</v>
      </c>
      <c r="R350" s="6">
        <f t="shared" si="100"/>
        <v>-0.04</v>
      </c>
      <c r="S350" s="6">
        <v>0</v>
      </c>
      <c r="T350" s="6">
        <v>0</v>
      </c>
      <c r="U350" s="6">
        <f t="shared" si="101"/>
        <v>0</v>
      </c>
      <c r="V350" s="6">
        <f t="shared" si="102"/>
        <v>-0.04</v>
      </c>
      <c r="W350" s="6">
        <v>0</v>
      </c>
      <c r="X350" s="6">
        <f t="shared" si="103"/>
        <v>-0.04</v>
      </c>
      <c r="Y350" s="6">
        <v>0</v>
      </c>
      <c r="Z350" s="6">
        <v>0</v>
      </c>
      <c r="AA350" s="6">
        <v>0</v>
      </c>
      <c r="AB350" s="6">
        <v>0</v>
      </c>
      <c r="AC350" s="6">
        <f t="shared" si="104"/>
        <v>0</v>
      </c>
      <c r="AD350" s="6">
        <f t="shared" si="105"/>
        <v>-0.04</v>
      </c>
      <c r="AE350" s="6">
        <v>0</v>
      </c>
      <c r="AF350" s="6">
        <f t="shared" si="110"/>
        <v>-0.04</v>
      </c>
      <c r="AG350" s="6">
        <v>0</v>
      </c>
      <c r="AH350" s="6">
        <f t="shared" si="110"/>
        <v>-0.04</v>
      </c>
      <c r="AI350" s="6">
        <v>0</v>
      </c>
      <c r="AJ350" s="6">
        <v>0</v>
      </c>
      <c r="AK350" s="6">
        <v>0</v>
      </c>
      <c r="AL350" s="6">
        <v>0</v>
      </c>
      <c r="AM350" s="6">
        <v>0</v>
      </c>
      <c r="AN350" s="6">
        <v>0</v>
      </c>
      <c r="AO350" s="6">
        <v>0</v>
      </c>
      <c r="AP350" s="6">
        <v>0</v>
      </c>
      <c r="AQ350" s="6">
        <f t="shared" si="107"/>
        <v>0</v>
      </c>
      <c r="AR350" s="6">
        <f t="shared" si="108"/>
        <v>-0.04</v>
      </c>
    </row>
    <row r="351" spans="1:44" x14ac:dyDescent="0.25">
      <c r="A351" t="s">
        <v>208</v>
      </c>
      <c r="B351" s="6">
        <v>0.05</v>
      </c>
      <c r="C351" s="6">
        <v>-0.01</v>
      </c>
      <c r="D351" s="6">
        <v>0</v>
      </c>
      <c r="E351" s="6">
        <f t="shared" si="96"/>
        <v>-0.01</v>
      </c>
      <c r="F351" s="6">
        <f t="shared" si="97"/>
        <v>0.04</v>
      </c>
      <c r="G351" s="6">
        <v>0</v>
      </c>
      <c r="H351" s="6">
        <f t="shared" si="109"/>
        <v>0.04</v>
      </c>
      <c r="I351" s="6">
        <v>0</v>
      </c>
      <c r="J351" s="6">
        <f t="shared" si="109"/>
        <v>0.04</v>
      </c>
      <c r="K351" s="6">
        <v>0</v>
      </c>
      <c r="L351" s="6">
        <f t="shared" si="109"/>
        <v>0.04</v>
      </c>
      <c r="M351" s="6">
        <v>0.01</v>
      </c>
      <c r="N351" s="6">
        <f t="shared" si="109"/>
        <v>0.05</v>
      </c>
      <c r="O351" s="6">
        <v>0.01</v>
      </c>
      <c r="P351" s="6">
        <v>-0.02</v>
      </c>
      <c r="Q351" s="6">
        <f t="shared" si="99"/>
        <v>-0.01</v>
      </c>
      <c r="R351" s="6">
        <f t="shared" si="100"/>
        <v>0.04</v>
      </c>
      <c r="S351" s="6">
        <v>-0.01</v>
      </c>
      <c r="T351" s="6">
        <v>0.01</v>
      </c>
      <c r="U351" s="6">
        <f t="shared" si="101"/>
        <v>0</v>
      </c>
      <c r="V351" s="6">
        <f t="shared" si="102"/>
        <v>0.04</v>
      </c>
      <c r="W351" s="6">
        <v>0</v>
      </c>
      <c r="X351" s="6">
        <f t="shared" si="103"/>
        <v>0.04</v>
      </c>
      <c r="Y351" s="6">
        <v>0</v>
      </c>
      <c r="Z351" s="6">
        <v>0</v>
      </c>
      <c r="AA351" s="6">
        <v>0</v>
      </c>
      <c r="AB351" s="6">
        <v>0</v>
      </c>
      <c r="AC351" s="6">
        <f t="shared" si="104"/>
        <v>0</v>
      </c>
      <c r="AD351" s="6">
        <f t="shared" si="105"/>
        <v>0.04</v>
      </c>
      <c r="AE351" s="6">
        <v>0</v>
      </c>
      <c r="AF351" s="6">
        <f t="shared" si="110"/>
        <v>0.04</v>
      </c>
      <c r="AG351" s="6">
        <v>0</v>
      </c>
      <c r="AH351" s="6">
        <f t="shared" si="110"/>
        <v>0.04</v>
      </c>
      <c r="AI351" s="6">
        <v>0</v>
      </c>
      <c r="AJ351" s="6">
        <v>0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f t="shared" si="107"/>
        <v>0</v>
      </c>
      <c r="AR351" s="6">
        <f t="shared" si="108"/>
        <v>0.04</v>
      </c>
    </row>
    <row r="352" spans="1:44" x14ac:dyDescent="0.25">
      <c r="A352" t="s">
        <v>209</v>
      </c>
      <c r="B352" s="6">
        <v>0.03</v>
      </c>
      <c r="C352" s="6">
        <v>0</v>
      </c>
      <c r="D352" s="6">
        <v>0</v>
      </c>
      <c r="E352" s="6">
        <f t="shared" si="96"/>
        <v>0</v>
      </c>
      <c r="F352" s="6">
        <f t="shared" si="97"/>
        <v>0.03</v>
      </c>
      <c r="G352" s="6">
        <v>0</v>
      </c>
      <c r="H352" s="6">
        <f t="shared" si="109"/>
        <v>0.03</v>
      </c>
      <c r="I352" s="6">
        <v>0</v>
      </c>
      <c r="J352" s="6">
        <f t="shared" si="109"/>
        <v>0.03</v>
      </c>
      <c r="K352" s="6">
        <v>0</v>
      </c>
      <c r="L352" s="6">
        <f t="shared" si="109"/>
        <v>0.03</v>
      </c>
      <c r="M352" s="6">
        <v>0</v>
      </c>
      <c r="N352" s="6">
        <f t="shared" si="109"/>
        <v>0.03</v>
      </c>
      <c r="O352" s="6">
        <v>0</v>
      </c>
      <c r="P352" s="6">
        <v>0</v>
      </c>
      <c r="Q352" s="6">
        <f t="shared" si="99"/>
        <v>0</v>
      </c>
      <c r="R352" s="6">
        <f t="shared" si="100"/>
        <v>0.03</v>
      </c>
      <c r="S352" s="6">
        <v>0</v>
      </c>
      <c r="T352" s="6">
        <v>0</v>
      </c>
      <c r="U352" s="6">
        <f t="shared" si="101"/>
        <v>0</v>
      </c>
      <c r="V352" s="6">
        <f t="shared" si="102"/>
        <v>0.03</v>
      </c>
      <c r="W352" s="6">
        <v>0</v>
      </c>
      <c r="X352" s="6">
        <f t="shared" si="103"/>
        <v>0.03</v>
      </c>
      <c r="Y352" s="6">
        <v>0</v>
      </c>
      <c r="Z352" s="6">
        <v>0</v>
      </c>
      <c r="AA352" s="6">
        <v>0</v>
      </c>
      <c r="AB352" s="6">
        <v>0</v>
      </c>
      <c r="AC352" s="6">
        <f t="shared" si="104"/>
        <v>0</v>
      </c>
      <c r="AD352" s="6">
        <f t="shared" si="105"/>
        <v>0.03</v>
      </c>
      <c r="AE352" s="6">
        <v>0</v>
      </c>
      <c r="AF352" s="6">
        <f t="shared" si="110"/>
        <v>0.03</v>
      </c>
      <c r="AG352" s="6">
        <v>0</v>
      </c>
      <c r="AH352" s="6">
        <f t="shared" si="110"/>
        <v>0.03</v>
      </c>
      <c r="AI352" s="6">
        <v>0</v>
      </c>
      <c r="AJ352" s="6">
        <v>0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f t="shared" si="107"/>
        <v>0</v>
      </c>
      <c r="AR352" s="6">
        <f t="shared" si="108"/>
        <v>0.03</v>
      </c>
    </row>
    <row r="353" spans="1:44" x14ac:dyDescent="0.25">
      <c r="A353" t="s">
        <v>210</v>
      </c>
      <c r="B353" s="6">
        <v>0</v>
      </c>
      <c r="C353" s="6">
        <v>0</v>
      </c>
      <c r="D353" s="6">
        <v>0</v>
      </c>
      <c r="E353" s="6">
        <f t="shared" si="96"/>
        <v>0</v>
      </c>
      <c r="F353" s="6">
        <f t="shared" si="97"/>
        <v>0</v>
      </c>
      <c r="G353" s="6">
        <v>0</v>
      </c>
      <c r="H353" s="6">
        <f t="shared" si="109"/>
        <v>0</v>
      </c>
      <c r="I353" s="6">
        <v>-0.01</v>
      </c>
      <c r="J353" s="6">
        <f t="shared" si="109"/>
        <v>-0.01</v>
      </c>
      <c r="K353" s="6">
        <v>0</v>
      </c>
      <c r="L353" s="6">
        <f t="shared" si="109"/>
        <v>-0.01</v>
      </c>
      <c r="M353" s="6">
        <v>0</v>
      </c>
      <c r="N353" s="6">
        <f t="shared" si="109"/>
        <v>-0.01</v>
      </c>
      <c r="O353" s="6">
        <v>-0.01</v>
      </c>
      <c r="P353" s="6">
        <v>0.01</v>
      </c>
      <c r="Q353" s="6">
        <f t="shared" si="99"/>
        <v>0</v>
      </c>
      <c r="R353" s="6">
        <f t="shared" si="100"/>
        <v>-0.01</v>
      </c>
      <c r="S353" s="6">
        <v>0</v>
      </c>
      <c r="T353" s="6">
        <v>0</v>
      </c>
      <c r="U353" s="6">
        <f t="shared" si="101"/>
        <v>0</v>
      </c>
      <c r="V353" s="6">
        <f t="shared" si="102"/>
        <v>-0.01</v>
      </c>
      <c r="W353" s="6">
        <v>0</v>
      </c>
      <c r="X353" s="6">
        <f t="shared" si="103"/>
        <v>-0.01</v>
      </c>
      <c r="Y353" s="6">
        <v>0</v>
      </c>
      <c r="Z353" s="6">
        <v>0</v>
      </c>
      <c r="AA353" s="6">
        <v>0</v>
      </c>
      <c r="AB353" s="6">
        <v>0</v>
      </c>
      <c r="AC353" s="6">
        <f t="shared" si="104"/>
        <v>0</v>
      </c>
      <c r="AD353" s="6">
        <f t="shared" si="105"/>
        <v>-0.01</v>
      </c>
      <c r="AE353" s="6">
        <v>0</v>
      </c>
      <c r="AF353" s="6">
        <f t="shared" si="110"/>
        <v>-0.01</v>
      </c>
      <c r="AG353" s="6">
        <v>0</v>
      </c>
      <c r="AH353" s="6">
        <f t="shared" si="110"/>
        <v>-0.01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0</v>
      </c>
      <c r="AO353" s="6">
        <v>0.01</v>
      </c>
      <c r="AP353" s="6">
        <v>0</v>
      </c>
      <c r="AQ353" s="6">
        <f t="shared" si="107"/>
        <v>0.01</v>
      </c>
      <c r="AR353" s="6">
        <f t="shared" si="108"/>
        <v>0</v>
      </c>
    </row>
    <row r="354" spans="1:44" x14ac:dyDescent="0.25">
      <c r="A354" t="s">
        <v>211</v>
      </c>
      <c r="B354" s="6">
        <v>0</v>
      </c>
      <c r="C354" s="6">
        <v>0</v>
      </c>
      <c r="D354" s="6">
        <v>0</v>
      </c>
      <c r="E354" s="6">
        <f t="shared" si="96"/>
        <v>0</v>
      </c>
      <c r="F354" s="6">
        <f t="shared" si="97"/>
        <v>0</v>
      </c>
      <c r="G354" s="6">
        <v>0</v>
      </c>
      <c r="H354" s="6">
        <f t="shared" si="109"/>
        <v>0</v>
      </c>
      <c r="I354" s="6">
        <v>-0.01</v>
      </c>
      <c r="J354" s="6">
        <f t="shared" si="109"/>
        <v>-0.01</v>
      </c>
      <c r="K354" s="6">
        <v>0</v>
      </c>
      <c r="L354" s="6">
        <f t="shared" si="109"/>
        <v>-0.01</v>
      </c>
      <c r="M354" s="6">
        <v>0</v>
      </c>
      <c r="N354" s="6">
        <f t="shared" si="109"/>
        <v>-0.01</v>
      </c>
      <c r="O354" s="6">
        <v>-0.01</v>
      </c>
      <c r="P354" s="6">
        <v>0.02</v>
      </c>
      <c r="Q354" s="6">
        <f t="shared" si="99"/>
        <v>0.01</v>
      </c>
      <c r="R354" s="6">
        <f t="shared" si="100"/>
        <v>0</v>
      </c>
      <c r="S354" s="6">
        <v>0.02</v>
      </c>
      <c r="T354" s="6">
        <v>-0.02</v>
      </c>
      <c r="U354" s="6">
        <f t="shared" si="101"/>
        <v>0</v>
      </c>
      <c r="V354" s="6">
        <f t="shared" si="102"/>
        <v>0</v>
      </c>
      <c r="W354" s="6">
        <v>0</v>
      </c>
      <c r="X354" s="6">
        <f t="shared" si="103"/>
        <v>0</v>
      </c>
      <c r="Y354" s="6">
        <v>-0.01</v>
      </c>
      <c r="Z354" s="6">
        <v>0</v>
      </c>
      <c r="AA354" s="6">
        <v>0</v>
      </c>
      <c r="AB354" s="6">
        <v>0</v>
      </c>
      <c r="AC354" s="6">
        <f t="shared" si="104"/>
        <v>-0.01</v>
      </c>
      <c r="AD354" s="6">
        <f t="shared" si="105"/>
        <v>-0.01</v>
      </c>
      <c r="AE354" s="6">
        <v>0</v>
      </c>
      <c r="AF354" s="6">
        <f t="shared" si="110"/>
        <v>-0.01</v>
      </c>
      <c r="AG354" s="6">
        <v>0</v>
      </c>
      <c r="AH354" s="6">
        <f t="shared" si="110"/>
        <v>-0.01</v>
      </c>
      <c r="AI354" s="6">
        <v>-0.01</v>
      </c>
      <c r="AJ354" s="6">
        <v>0</v>
      </c>
      <c r="AK354" s="6">
        <v>0</v>
      </c>
      <c r="AL354" s="6">
        <v>0</v>
      </c>
      <c r="AM354" s="6">
        <v>0</v>
      </c>
      <c r="AN354" s="6">
        <v>0</v>
      </c>
      <c r="AO354" s="6">
        <v>0.02</v>
      </c>
      <c r="AP354" s="6">
        <v>0</v>
      </c>
      <c r="AQ354" s="6">
        <f t="shared" si="107"/>
        <v>0.01</v>
      </c>
      <c r="AR354" s="6">
        <f t="shared" si="108"/>
        <v>0</v>
      </c>
    </row>
    <row r="355" spans="1:44" x14ac:dyDescent="0.25">
      <c r="A355" t="s">
        <v>212</v>
      </c>
      <c r="B355" s="6">
        <v>0.01</v>
      </c>
      <c r="C355" s="6">
        <v>0</v>
      </c>
      <c r="D355" s="6">
        <v>0</v>
      </c>
      <c r="E355" s="6">
        <f t="shared" si="96"/>
        <v>0</v>
      </c>
      <c r="F355" s="6">
        <f t="shared" si="97"/>
        <v>0.01</v>
      </c>
      <c r="G355" s="6">
        <v>0</v>
      </c>
      <c r="H355" s="6">
        <f t="shared" si="109"/>
        <v>0.01</v>
      </c>
      <c r="I355" s="6">
        <v>-0.03</v>
      </c>
      <c r="J355" s="6">
        <f t="shared" si="109"/>
        <v>-1.9999999999999997E-2</v>
      </c>
      <c r="K355" s="6">
        <v>0</v>
      </c>
      <c r="L355" s="6">
        <f t="shared" si="109"/>
        <v>-1.9999999999999997E-2</v>
      </c>
      <c r="M355" s="6">
        <v>0</v>
      </c>
      <c r="N355" s="6">
        <f t="shared" si="109"/>
        <v>-1.9999999999999997E-2</v>
      </c>
      <c r="O355" s="6">
        <v>-0.03</v>
      </c>
      <c r="P355" s="6">
        <v>0.06</v>
      </c>
      <c r="Q355" s="6">
        <f t="shared" si="99"/>
        <v>0.03</v>
      </c>
      <c r="R355" s="6">
        <f t="shared" si="100"/>
        <v>1.0000000000000002E-2</v>
      </c>
      <c r="S355" s="6">
        <v>0.03</v>
      </c>
      <c r="T355" s="6">
        <v>-0.03</v>
      </c>
      <c r="U355" s="6">
        <f t="shared" si="101"/>
        <v>0</v>
      </c>
      <c r="V355" s="6">
        <f t="shared" si="102"/>
        <v>1.0000000000000002E-2</v>
      </c>
      <c r="W355" s="6">
        <v>0</v>
      </c>
      <c r="X355" s="6">
        <f t="shared" si="103"/>
        <v>1.0000000000000002E-2</v>
      </c>
      <c r="Y355" s="6">
        <v>-0.01</v>
      </c>
      <c r="Z355" s="6">
        <v>0</v>
      </c>
      <c r="AA355" s="6">
        <v>0</v>
      </c>
      <c r="AB355" s="6">
        <v>-0.01</v>
      </c>
      <c r="AC355" s="6">
        <f t="shared" si="104"/>
        <v>-0.02</v>
      </c>
      <c r="AD355" s="6">
        <f t="shared" si="105"/>
        <v>-9.9999999999999985E-3</v>
      </c>
      <c r="AE355" s="6">
        <v>0</v>
      </c>
      <c r="AF355" s="6">
        <f t="shared" si="110"/>
        <v>-9.9999999999999985E-3</v>
      </c>
      <c r="AG355" s="6">
        <v>0</v>
      </c>
      <c r="AH355" s="6">
        <f t="shared" si="110"/>
        <v>-9.9999999999999985E-3</v>
      </c>
      <c r="AI355" s="6">
        <v>-0.01</v>
      </c>
      <c r="AJ355" s="6">
        <v>0</v>
      </c>
      <c r="AK355" s="6">
        <v>0</v>
      </c>
      <c r="AL355" s="6">
        <v>0</v>
      </c>
      <c r="AM355" s="6">
        <v>0</v>
      </c>
      <c r="AN355" s="6">
        <v>0</v>
      </c>
      <c r="AO355" s="6">
        <v>0.01</v>
      </c>
      <c r="AP355" s="6">
        <v>0</v>
      </c>
      <c r="AQ355" s="6">
        <f t="shared" si="107"/>
        <v>0</v>
      </c>
      <c r="AR355" s="6">
        <f t="shared" si="108"/>
        <v>-9.9999999999999985E-3</v>
      </c>
    </row>
    <row r="356" spans="1:44" x14ac:dyDescent="0.25">
      <c r="A356" t="s">
        <v>213</v>
      </c>
      <c r="B356" s="6">
        <v>-0.03</v>
      </c>
      <c r="C356" s="6">
        <v>0.01</v>
      </c>
      <c r="D356" s="6">
        <v>0</v>
      </c>
      <c r="E356" s="6">
        <f t="shared" si="96"/>
        <v>0.01</v>
      </c>
      <c r="F356" s="6">
        <f t="shared" si="97"/>
        <v>-1.9999999999999997E-2</v>
      </c>
      <c r="G356" s="6">
        <v>0</v>
      </c>
      <c r="H356" s="6">
        <f t="shared" si="109"/>
        <v>-1.9999999999999997E-2</v>
      </c>
      <c r="I356" s="6">
        <v>0</v>
      </c>
      <c r="J356" s="6">
        <f t="shared" si="109"/>
        <v>-1.9999999999999997E-2</v>
      </c>
      <c r="K356" s="6">
        <v>-0.01</v>
      </c>
      <c r="L356" s="6">
        <f t="shared" si="109"/>
        <v>-0.03</v>
      </c>
      <c r="M356" s="6">
        <v>0</v>
      </c>
      <c r="N356" s="6">
        <f t="shared" si="109"/>
        <v>-0.03</v>
      </c>
      <c r="O356" s="6">
        <v>-0.01</v>
      </c>
      <c r="P356" s="6">
        <v>0.02</v>
      </c>
      <c r="Q356" s="6">
        <f t="shared" si="99"/>
        <v>0.01</v>
      </c>
      <c r="R356" s="6">
        <f t="shared" si="100"/>
        <v>-1.9999999999999997E-2</v>
      </c>
      <c r="S356" s="6">
        <v>0.01</v>
      </c>
      <c r="T356" s="6">
        <v>-0.02</v>
      </c>
      <c r="U356" s="6">
        <f t="shared" si="101"/>
        <v>-0.01</v>
      </c>
      <c r="V356" s="6">
        <f t="shared" si="102"/>
        <v>-0.03</v>
      </c>
      <c r="W356" s="6">
        <v>0</v>
      </c>
      <c r="X356" s="6">
        <f t="shared" si="103"/>
        <v>-0.03</v>
      </c>
      <c r="Y356" s="6">
        <v>-0.01</v>
      </c>
      <c r="Z356" s="6">
        <v>0</v>
      </c>
      <c r="AA356" s="6">
        <v>0</v>
      </c>
      <c r="AB356" s="6">
        <v>0.02</v>
      </c>
      <c r="AC356" s="6">
        <f t="shared" si="104"/>
        <v>0.01</v>
      </c>
      <c r="AD356" s="6">
        <f t="shared" si="105"/>
        <v>-1.9999999999999997E-2</v>
      </c>
      <c r="AE356" s="6">
        <v>-0.01</v>
      </c>
      <c r="AF356" s="6">
        <f t="shared" si="110"/>
        <v>-0.03</v>
      </c>
      <c r="AG356" s="6">
        <v>0</v>
      </c>
      <c r="AH356" s="6">
        <f t="shared" si="110"/>
        <v>-0.03</v>
      </c>
      <c r="AI356" s="6">
        <v>0</v>
      </c>
      <c r="AJ356" s="6">
        <v>0</v>
      </c>
      <c r="AK356" s="6">
        <v>0</v>
      </c>
      <c r="AL356" s="6">
        <v>0</v>
      </c>
      <c r="AM356" s="6">
        <v>0</v>
      </c>
      <c r="AN356" s="6">
        <v>0</v>
      </c>
      <c r="AO356" s="6">
        <v>0.01</v>
      </c>
      <c r="AP356" s="6">
        <v>0</v>
      </c>
      <c r="AQ356" s="6">
        <f t="shared" si="107"/>
        <v>0.01</v>
      </c>
      <c r="AR356" s="6">
        <f t="shared" si="108"/>
        <v>-1.9999999999999997E-2</v>
      </c>
    </row>
    <row r="357" spans="1:44" x14ac:dyDescent="0.25">
      <c r="A357" t="s">
        <v>219</v>
      </c>
      <c r="B357" s="6">
        <v>0</v>
      </c>
      <c r="C357" s="6">
        <v>0</v>
      </c>
      <c r="D357" s="6">
        <v>-0.01</v>
      </c>
      <c r="E357" s="6">
        <f t="shared" si="96"/>
        <v>-0.01</v>
      </c>
      <c r="F357" s="6">
        <f t="shared" si="97"/>
        <v>-0.01</v>
      </c>
      <c r="G357" s="6">
        <v>0.01</v>
      </c>
      <c r="H357" s="6">
        <f t="shared" si="109"/>
        <v>0</v>
      </c>
      <c r="I357" s="6">
        <v>0</v>
      </c>
      <c r="J357" s="6">
        <f t="shared" si="109"/>
        <v>0</v>
      </c>
      <c r="K357" s="6">
        <v>-0.01</v>
      </c>
      <c r="L357" s="6">
        <f t="shared" si="109"/>
        <v>-0.01</v>
      </c>
      <c r="M357" s="6">
        <v>0.01</v>
      </c>
      <c r="N357" s="6">
        <f t="shared" si="109"/>
        <v>0</v>
      </c>
      <c r="O357" s="6">
        <v>0</v>
      </c>
      <c r="P357" s="6">
        <v>0</v>
      </c>
      <c r="Q357" s="6">
        <f t="shared" si="99"/>
        <v>0</v>
      </c>
      <c r="R357" s="6">
        <f t="shared" si="100"/>
        <v>0</v>
      </c>
      <c r="S357" s="6">
        <v>0</v>
      </c>
      <c r="T357" s="6">
        <v>0</v>
      </c>
      <c r="U357" s="6">
        <f t="shared" si="101"/>
        <v>0</v>
      </c>
      <c r="V357" s="6">
        <f t="shared" si="102"/>
        <v>0</v>
      </c>
      <c r="W357" s="6">
        <v>0</v>
      </c>
      <c r="X357" s="6">
        <f t="shared" si="103"/>
        <v>0</v>
      </c>
      <c r="Y357" s="6">
        <v>0</v>
      </c>
      <c r="Z357" s="6">
        <v>0</v>
      </c>
      <c r="AA357" s="6">
        <v>0</v>
      </c>
      <c r="AB357" s="6">
        <v>0</v>
      </c>
      <c r="AC357" s="6">
        <f t="shared" si="104"/>
        <v>0</v>
      </c>
      <c r="AD357" s="6">
        <f t="shared" si="105"/>
        <v>0</v>
      </c>
      <c r="AE357" s="6">
        <v>0</v>
      </c>
      <c r="AF357" s="6">
        <f t="shared" si="110"/>
        <v>0</v>
      </c>
      <c r="AG357" s="6">
        <v>0</v>
      </c>
      <c r="AH357" s="6">
        <f t="shared" si="110"/>
        <v>0</v>
      </c>
      <c r="AI357" s="6">
        <v>0</v>
      </c>
      <c r="AJ357" s="6">
        <v>0</v>
      </c>
      <c r="AK357" s="6">
        <v>0</v>
      </c>
      <c r="AL357" s="6">
        <v>0</v>
      </c>
      <c r="AM357" s="6">
        <v>0</v>
      </c>
      <c r="AN357" s="6">
        <v>0</v>
      </c>
      <c r="AO357" s="6">
        <v>0</v>
      </c>
      <c r="AP357" s="6">
        <v>0</v>
      </c>
      <c r="AQ357" s="6">
        <f t="shared" si="107"/>
        <v>0</v>
      </c>
      <c r="AR357" s="6">
        <f t="shared" si="108"/>
        <v>0</v>
      </c>
    </row>
    <row r="358" spans="1:44" x14ac:dyDescent="0.25">
      <c r="A358" t="s">
        <v>220</v>
      </c>
      <c r="B358" s="6">
        <v>0</v>
      </c>
      <c r="C358" s="6">
        <v>0</v>
      </c>
      <c r="D358" s="6">
        <v>0</v>
      </c>
      <c r="E358" s="6">
        <f t="shared" si="96"/>
        <v>0</v>
      </c>
      <c r="F358" s="6">
        <f t="shared" si="97"/>
        <v>0</v>
      </c>
      <c r="G358" s="6">
        <v>0</v>
      </c>
      <c r="H358" s="6">
        <f t="shared" si="109"/>
        <v>0</v>
      </c>
      <c r="I358" s="6">
        <v>0</v>
      </c>
      <c r="J358" s="6">
        <f t="shared" si="109"/>
        <v>0</v>
      </c>
      <c r="K358" s="6">
        <v>0</v>
      </c>
      <c r="L358" s="6">
        <f t="shared" si="109"/>
        <v>0</v>
      </c>
      <c r="M358" s="6">
        <v>0</v>
      </c>
      <c r="N358" s="6">
        <f t="shared" si="109"/>
        <v>0</v>
      </c>
      <c r="O358" s="6">
        <v>0</v>
      </c>
      <c r="P358" s="6">
        <v>-0.01</v>
      </c>
      <c r="Q358" s="6">
        <f t="shared" si="99"/>
        <v>-0.01</v>
      </c>
      <c r="R358" s="6">
        <f t="shared" si="100"/>
        <v>-0.01</v>
      </c>
      <c r="S358" s="6">
        <v>-0.01</v>
      </c>
      <c r="T358" s="6">
        <v>0.02</v>
      </c>
      <c r="U358" s="6">
        <f t="shared" si="101"/>
        <v>0.01</v>
      </c>
      <c r="V358" s="6">
        <f t="shared" si="102"/>
        <v>0</v>
      </c>
      <c r="W358" s="6">
        <v>-0.01</v>
      </c>
      <c r="X358" s="6">
        <f t="shared" si="103"/>
        <v>-0.01</v>
      </c>
      <c r="Y358" s="6">
        <v>0</v>
      </c>
      <c r="Z358" s="6">
        <v>0</v>
      </c>
      <c r="AA358" s="6">
        <v>0</v>
      </c>
      <c r="AB358" s="6">
        <v>0.01</v>
      </c>
      <c r="AC358" s="6">
        <f t="shared" si="104"/>
        <v>0.01</v>
      </c>
      <c r="AD358" s="6">
        <f t="shared" si="105"/>
        <v>0</v>
      </c>
      <c r="AE358" s="6">
        <v>0</v>
      </c>
      <c r="AF358" s="6">
        <f t="shared" si="110"/>
        <v>0</v>
      </c>
      <c r="AG358" s="6">
        <v>-0.01</v>
      </c>
      <c r="AH358" s="6">
        <f t="shared" si="110"/>
        <v>-0.01</v>
      </c>
      <c r="AI358" s="6">
        <v>0</v>
      </c>
      <c r="AJ358" s="6">
        <v>0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f t="shared" si="107"/>
        <v>0</v>
      </c>
      <c r="AR358" s="6">
        <f t="shared" si="108"/>
        <v>-0.01</v>
      </c>
    </row>
    <row r="359" spans="1:44" x14ac:dyDescent="0.25">
      <c r="A359" t="s">
        <v>221</v>
      </c>
      <c r="B359" s="6">
        <v>0.01</v>
      </c>
      <c r="C359" s="6">
        <v>0</v>
      </c>
      <c r="D359" s="6">
        <v>0</v>
      </c>
      <c r="E359" s="6">
        <f t="shared" si="96"/>
        <v>0</v>
      </c>
      <c r="F359" s="6">
        <f t="shared" si="97"/>
        <v>0.01</v>
      </c>
      <c r="G359" s="6">
        <v>0</v>
      </c>
      <c r="H359" s="6">
        <f t="shared" si="109"/>
        <v>0.01</v>
      </c>
      <c r="I359" s="6">
        <v>0</v>
      </c>
      <c r="J359" s="6">
        <f t="shared" si="109"/>
        <v>0.01</v>
      </c>
      <c r="K359" s="6">
        <v>0</v>
      </c>
      <c r="L359" s="6">
        <f t="shared" si="109"/>
        <v>0.01</v>
      </c>
      <c r="M359" s="6">
        <v>0</v>
      </c>
      <c r="N359" s="6">
        <f t="shared" si="109"/>
        <v>0.01</v>
      </c>
      <c r="O359" s="6">
        <v>0</v>
      </c>
      <c r="P359" s="6">
        <v>0.01</v>
      </c>
      <c r="Q359" s="6">
        <f t="shared" si="99"/>
        <v>0.01</v>
      </c>
      <c r="R359" s="6">
        <f t="shared" si="100"/>
        <v>0.02</v>
      </c>
      <c r="S359" s="6">
        <v>0.01</v>
      </c>
      <c r="T359" s="6">
        <v>-0.02</v>
      </c>
      <c r="U359" s="6">
        <f t="shared" si="101"/>
        <v>-0.01</v>
      </c>
      <c r="V359" s="6">
        <f t="shared" si="102"/>
        <v>0.01</v>
      </c>
      <c r="W359" s="6">
        <v>0</v>
      </c>
      <c r="X359" s="6">
        <f t="shared" si="103"/>
        <v>0.01</v>
      </c>
      <c r="Y359" s="6">
        <v>-0.01</v>
      </c>
      <c r="Z359" s="6">
        <v>0</v>
      </c>
      <c r="AA359" s="6">
        <v>0</v>
      </c>
      <c r="AB359" s="6">
        <v>0.01</v>
      </c>
      <c r="AC359" s="6">
        <f t="shared" si="104"/>
        <v>0</v>
      </c>
      <c r="AD359" s="6">
        <f t="shared" si="105"/>
        <v>0.01</v>
      </c>
      <c r="AE359" s="6">
        <v>0.01</v>
      </c>
      <c r="AF359" s="6">
        <f t="shared" si="110"/>
        <v>0.02</v>
      </c>
      <c r="AG359" s="6">
        <v>-0.01</v>
      </c>
      <c r="AH359" s="6">
        <f t="shared" si="110"/>
        <v>0.01</v>
      </c>
      <c r="AI359" s="6">
        <v>0</v>
      </c>
      <c r="AJ359" s="6">
        <v>0</v>
      </c>
      <c r="AK359" s="6">
        <v>0</v>
      </c>
      <c r="AL359" s="6">
        <v>0</v>
      </c>
      <c r="AM359" s="6">
        <v>0</v>
      </c>
      <c r="AN359" s="6">
        <v>0</v>
      </c>
      <c r="AO359" s="6">
        <v>0.01</v>
      </c>
      <c r="AP359" s="6">
        <v>0</v>
      </c>
      <c r="AQ359" s="6">
        <f t="shared" si="107"/>
        <v>0.01</v>
      </c>
      <c r="AR359" s="6">
        <f t="shared" si="108"/>
        <v>0.02</v>
      </c>
    </row>
    <row r="360" spans="1:44" x14ac:dyDescent="0.25">
      <c r="A360" t="s">
        <v>223</v>
      </c>
      <c r="B360" s="6">
        <v>0</v>
      </c>
      <c r="C360" s="6">
        <v>0</v>
      </c>
      <c r="D360" s="6">
        <v>0</v>
      </c>
      <c r="E360" s="6">
        <f t="shared" si="96"/>
        <v>0</v>
      </c>
      <c r="F360" s="6">
        <f t="shared" si="97"/>
        <v>0</v>
      </c>
      <c r="G360" s="6">
        <v>0</v>
      </c>
      <c r="H360" s="6">
        <f t="shared" si="109"/>
        <v>0</v>
      </c>
      <c r="I360" s="6">
        <v>0</v>
      </c>
      <c r="J360" s="6">
        <f t="shared" si="109"/>
        <v>0</v>
      </c>
      <c r="K360" s="6">
        <v>0.01</v>
      </c>
      <c r="L360" s="6">
        <f t="shared" si="109"/>
        <v>0.01</v>
      </c>
      <c r="M360" s="6">
        <v>0</v>
      </c>
      <c r="N360" s="6">
        <f t="shared" si="109"/>
        <v>0.01</v>
      </c>
      <c r="O360" s="6">
        <v>0.01</v>
      </c>
      <c r="P360" s="6">
        <v>-0.02</v>
      </c>
      <c r="Q360" s="6">
        <f t="shared" si="99"/>
        <v>-0.01</v>
      </c>
      <c r="R360" s="6">
        <f t="shared" si="100"/>
        <v>0</v>
      </c>
      <c r="S360" s="6">
        <v>-0.01</v>
      </c>
      <c r="T360" s="6">
        <v>0.01</v>
      </c>
      <c r="U360" s="6">
        <f t="shared" si="101"/>
        <v>0</v>
      </c>
      <c r="V360" s="6">
        <f t="shared" si="102"/>
        <v>0</v>
      </c>
      <c r="W360" s="6">
        <v>0.01</v>
      </c>
      <c r="X360" s="6">
        <f t="shared" si="103"/>
        <v>0.01</v>
      </c>
      <c r="Y360" s="6">
        <v>0.01</v>
      </c>
      <c r="Z360" s="6">
        <v>0</v>
      </c>
      <c r="AA360" s="6">
        <v>0</v>
      </c>
      <c r="AB360" s="6">
        <v>-0.01</v>
      </c>
      <c r="AC360" s="6">
        <f t="shared" si="104"/>
        <v>0</v>
      </c>
      <c r="AD360" s="6">
        <f t="shared" si="105"/>
        <v>0.01</v>
      </c>
      <c r="AE360" s="6">
        <v>-0.01</v>
      </c>
      <c r="AF360" s="6">
        <f t="shared" si="110"/>
        <v>0</v>
      </c>
      <c r="AG360" s="6">
        <v>0</v>
      </c>
      <c r="AH360" s="6">
        <f t="shared" si="110"/>
        <v>0</v>
      </c>
      <c r="AI360" s="6">
        <v>-0.01</v>
      </c>
      <c r="AJ360" s="6">
        <v>0</v>
      </c>
      <c r="AK360" s="6">
        <v>0</v>
      </c>
      <c r="AL360" s="6">
        <v>0</v>
      </c>
      <c r="AM360" s="6">
        <v>0</v>
      </c>
      <c r="AN360" s="6">
        <v>0</v>
      </c>
      <c r="AO360" s="6">
        <v>0.01</v>
      </c>
      <c r="AP360" s="6">
        <v>0</v>
      </c>
      <c r="AQ360" s="6">
        <f t="shared" si="107"/>
        <v>0</v>
      </c>
      <c r="AR360" s="6">
        <f t="shared" si="108"/>
        <v>0</v>
      </c>
    </row>
    <row r="361" spans="1:44" x14ac:dyDescent="0.25">
      <c r="A361" t="s">
        <v>224</v>
      </c>
      <c r="B361" s="6">
        <v>0</v>
      </c>
      <c r="C361" s="6">
        <v>0</v>
      </c>
      <c r="D361" s="6">
        <v>0.01</v>
      </c>
      <c r="E361" s="6">
        <f t="shared" si="96"/>
        <v>0.01</v>
      </c>
      <c r="F361" s="6">
        <f t="shared" si="97"/>
        <v>0.01</v>
      </c>
      <c r="G361" s="6">
        <v>0</v>
      </c>
      <c r="H361" s="6">
        <f t="shared" si="109"/>
        <v>0.01</v>
      </c>
      <c r="I361" s="6">
        <v>-0.01</v>
      </c>
      <c r="J361" s="6">
        <f t="shared" si="109"/>
        <v>0</v>
      </c>
      <c r="K361" s="6">
        <v>0</v>
      </c>
      <c r="L361" s="6">
        <f t="shared" si="109"/>
        <v>0</v>
      </c>
      <c r="M361" s="6">
        <v>0</v>
      </c>
      <c r="N361" s="6">
        <f t="shared" si="109"/>
        <v>0</v>
      </c>
      <c r="O361" s="6">
        <v>0</v>
      </c>
      <c r="P361" s="6">
        <v>0.01</v>
      </c>
      <c r="Q361" s="6">
        <f t="shared" si="99"/>
        <v>0.01</v>
      </c>
      <c r="R361" s="6">
        <f t="shared" si="100"/>
        <v>0.01</v>
      </c>
      <c r="S361" s="6">
        <v>0.01</v>
      </c>
      <c r="T361" s="6">
        <v>-0.02</v>
      </c>
      <c r="U361" s="6">
        <f t="shared" si="101"/>
        <v>-0.01</v>
      </c>
      <c r="V361" s="6">
        <f t="shared" si="102"/>
        <v>0</v>
      </c>
      <c r="W361" s="6">
        <v>0</v>
      </c>
      <c r="X361" s="6">
        <f t="shared" si="103"/>
        <v>0</v>
      </c>
      <c r="Y361" s="6">
        <v>-0.01</v>
      </c>
      <c r="Z361" s="6">
        <v>0</v>
      </c>
      <c r="AA361" s="6">
        <v>0</v>
      </c>
      <c r="AB361" s="6">
        <v>0.01</v>
      </c>
      <c r="AC361" s="6">
        <f t="shared" si="104"/>
        <v>0</v>
      </c>
      <c r="AD361" s="6">
        <f t="shared" si="105"/>
        <v>0</v>
      </c>
      <c r="AE361" s="6">
        <v>0.01</v>
      </c>
      <c r="AF361" s="6">
        <f t="shared" si="110"/>
        <v>0.01</v>
      </c>
      <c r="AG361" s="6">
        <v>0</v>
      </c>
      <c r="AH361" s="6">
        <f t="shared" si="110"/>
        <v>0.01</v>
      </c>
      <c r="AI361" s="6">
        <v>0.01</v>
      </c>
      <c r="AJ361" s="6">
        <v>0</v>
      </c>
      <c r="AK361" s="6">
        <v>0</v>
      </c>
      <c r="AL361" s="6">
        <v>0</v>
      </c>
      <c r="AM361" s="6">
        <v>0</v>
      </c>
      <c r="AN361" s="6">
        <v>0</v>
      </c>
      <c r="AO361" s="6">
        <v>-0.02</v>
      </c>
      <c r="AP361" s="6">
        <v>0</v>
      </c>
      <c r="AQ361" s="6">
        <f t="shared" si="107"/>
        <v>-0.01</v>
      </c>
      <c r="AR361" s="6">
        <f t="shared" si="108"/>
        <v>0</v>
      </c>
    </row>
    <row r="362" spans="1:44" x14ac:dyDescent="0.25">
      <c r="A362" t="s">
        <v>225</v>
      </c>
      <c r="B362" s="6">
        <v>0</v>
      </c>
      <c r="C362" s="6">
        <v>0</v>
      </c>
      <c r="D362" s="6">
        <v>0</v>
      </c>
      <c r="E362" s="6">
        <f t="shared" si="96"/>
        <v>0</v>
      </c>
      <c r="F362" s="6">
        <f t="shared" si="97"/>
        <v>0</v>
      </c>
      <c r="G362" s="6">
        <v>0</v>
      </c>
      <c r="H362" s="6">
        <f t="shared" ref="H362:N377" si="111">F362+G362</f>
        <v>0</v>
      </c>
      <c r="I362" s="6">
        <v>0</v>
      </c>
      <c r="J362" s="6">
        <f t="shared" si="111"/>
        <v>0</v>
      </c>
      <c r="K362" s="6">
        <v>0</v>
      </c>
      <c r="L362" s="6">
        <f t="shared" si="111"/>
        <v>0</v>
      </c>
      <c r="M362" s="6">
        <v>0</v>
      </c>
      <c r="N362" s="6">
        <f t="shared" si="111"/>
        <v>0</v>
      </c>
      <c r="O362" s="6">
        <v>0</v>
      </c>
      <c r="P362" s="6">
        <v>0</v>
      </c>
      <c r="Q362" s="6">
        <f t="shared" si="99"/>
        <v>0</v>
      </c>
      <c r="R362" s="6">
        <f t="shared" si="100"/>
        <v>0</v>
      </c>
      <c r="S362" s="6">
        <v>0</v>
      </c>
      <c r="T362" s="6">
        <v>-0.01</v>
      </c>
      <c r="U362" s="6">
        <f t="shared" si="101"/>
        <v>-0.01</v>
      </c>
      <c r="V362" s="6">
        <f t="shared" si="102"/>
        <v>-0.01</v>
      </c>
      <c r="W362" s="6">
        <v>0</v>
      </c>
      <c r="X362" s="6">
        <f t="shared" si="103"/>
        <v>-0.01</v>
      </c>
      <c r="Y362" s="6">
        <v>-0.01</v>
      </c>
      <c r="Z362" s="6">
        <v>0</v>
      </c>
      <c r="AA362" s="6">
        <v>0</v>
      </c>
      <c r="AB362" s="6">
        <v>0.02</v>
      </c>
      <c r="AC362" s="6">
        <f t="shared" si="104"/>
        <v>0.01</v>
      </c>
      <c r="AD362" s="6">
        <f t="shared" si="105"/>
        <v>0</v>
      </c>
      <c r="AE362" s="6">
        <v>0</v>
      </c>
      <c r="AF362" s="6">
        <f t="shared" ref="AF362:AH377" si="112">AD362+AE362</f>
        <v>0</v>
      </c>
      <c r="AG362" s="6">
        <v>0</v>
      </c>
      <c r="AH362" s="6">
        <f t="shared" si="112"/>
        <v>0</v>
      </c>
      <c r="AI362" s="6">
        <v>0.01</v>
      </c>
      <c r="AJ362" s="6">
        <v>0</v>
      </c>
      <c r="AK362" s="6">
        <v>0</v>
      </c>
      <c r="AL362" s="6">
        <v>0</v>
      </c>
      <c r="AM362" s="6">
        <v>0</v>
      </c>
      <c r="AN362" s="6">
        <v>0</v>
      </c>
      <c r="AO362" s="6">
        <v>-0.01</v>
      </c>
      <c r="AP362" s="6">
        <v>0</v>
      </c>
      <c r="AQ362" s="6">
        <f t="shared" si="107"/>
        <v>0</v>
      </c>
      <c r="AR362" s="6">
        <f t="shared" si="108"/>
        <v>0</v>
      </c>
    </row>
    <row r="363" spans="1:44" x14ac:dyDescent="0.25">
      <c r="A363" t="s">
        <v>226</v>
      </c>
      <c r="B363" s="6">
        <v>0</v>
      </c>
      <c r="C363" s="6">
        <v>0</v>
      </c>
      <c r="D363" s="6">
        <v>0</v>
      </c>
      <c r="E363" s="6">
        <f t="shared" si="96"/>
        <v>0</v>
      </c>
      <c r="F363" s="6">
        <f t="shared" si="97"/>
        <v>0</v>
      </c>
      <c r="G363" s="6">
        <v>0</v>
      </c>
      <c r="H363" s="6">
        <f t="shared" si="111"/>
        <v>0</v>
      </c>
      <c r="I363" s="6">
        <v>0</v>
      </c>
      <c r="J363" s="6">
        <f t="shared" si="111"/>
        <v>0</v>
      </c>
      <c r="K363" s="6">
        <v>0</v>
      </c>
      <c r="L363" s="6">
        <f t="shared" si="111"/>
        <v>0</v>
      </c>
      <c r="M363" s="6">
        <v>0</v>
      </c>
      <c r="N363" s="6">
        <f t="shared" si="111"/>
        <v>0</v>
      </c>
      <c r="O363" s="6">
        <v>0</v>
      </c>
      <c r="P363" s="6">
        <v>0</v>
      </c>
      <c r="Q363" s="6">
        <f t="shared" si="99"/>
        <v>0</v>
      </c>
      <c r="R363" s="6">
        <f t="shared" si="100"/>
        <v>0</v>
      </c>
      <c r="S363" s="6">
        <v>0</v>
      </c>
      <c r="T363" s="6">
        <v>0</v>
      </c>
      <c r="U363" s="6">
        <f t="shared" si="101"/>
        <v>0</v>
      </c>
      <c r="V363" s="6">
        <f t="shared" si="102"/>
        <v>0</v>
      </c>
      <c r="W363" s="6">
        <v>0</v>
      </c>
      <c r="X363" s="6">
        <f t="shared" si="103"/>
        <v>0</v>
      </c>
      <c r="Y363" s="6">
        <v>0</v>
      </c>
      <c r="Z363" s="6">
        <v>0</v>
      </c>
      <c r="AA363" s="6">
        <v>0</v>
      </c>
      <c r="AB363" s="6">
        <v>0</v>
      </c>
      <c r="AC363" s="6">
        <f t="shared" si="104"/>
        <v>0</v>
      </c>
      <c r="AD363" s="6">
        <f t="shared" si="105"/>
        <v>0</v>
      </c>
      <c r="AE363" s="6">
        <v>0.01</v>
      </c>
      <c r="AF363" s="6">
        <f t="shared" si="112"/>
        <v>0.01</v>
      </c>
      <c r="AG363" s="6">
        <v>-0.01</v>
      </c>
      <c r="AH363" s="6">
        <f t="shared" si="112"/>
        <v>0</v>
      </c>
      <c r="AI363" s="6">
        <v>0</v>
      </c>
      <c r="AJ363" s="6">
        <v>0</v>
      </c>
      <c r="AK363" s="6">
        <v>0</v>
      </c>
      <c r="AL363" s="6">
        <v>0</v>
      </c>
      <c r="AM363" s="6">
        <v>0</v>
      </c>
      <c r="AN363" s="6">
        <v>0</v>
      </c>
      <c r="AO363" s="6">
        <v>0</v>
      </c>
      <c r="AP363" s="6">
        <v>0</v>
      </c>
      <c r="AQ363" s="6">
        <f t="shared" si="107"/>
        <v>0</v>
      </c>
      <c r="AR363" s="6">
        <f t="shared" si="108"/>
        <v>0</v>
      </c>
    </row>
    <row r="364" spans="1:44" x14ac:dyDescent="0.25">
      <c r="A364" t="s">
        <v>227</v>
      </c>
      <c r="B364" s="6">
        <v>0</v>
      </c>
      <c r="C364" s="6">
        <v>0</v>
      </c>
      <c r="D364" s="6">
        <v>0</v>
      </c>
      <c r="E364" s="6">
        <f t="shared" si="96"/>
        <v>0</v>
      </c>
      <c r="F364" s="6">
        <f t="shared" si="97"/>
        <v>0</v>
      </c>
      <c r="G364" s="6">
        <v>-0.01</v>
      </c>
      <c r="H364" s="6">
        <f t="shared" si="111"/>
        <v>-0.01</v>
      </c>
      <c r="I364" s="6">
        <v>0.01</v>
      </c>
      <c r="J364" s="6">
        <f t="shared" si="111"/>
        <v>0</v>
      </c>
      <c r="K364" s="6">
        <v>0</v>
      </c>
      <c r="L364" s="6">
        <f t="shared" si="111"/>
        <v>0</v>
      </c>
      <c r="M364" s="6">
        <v>0</v>
      </c>
      <c r="N364" s="6">
        <f t="shared" si="111"/>
        <v>0</v>
      </c>
      <c r="O364" s="6">
        <v>0</v>
      </c>
      <c r="P364" s="6">
        <v>-0.01</v>
      </c>
      <c r="Q364" s="6">
        <f t="shared" si="99"/>
        <v>-0.01</v>
      </c>
      <c r="R364" s="6">
        <f t="shared" si="100"/>
        <v>-0.01</v>
      </c>
      <c r="S364" s="6">
        <v>-0.01</v>
      </c>
      <c r="T364" s="6">
        <v>0.02</v>
      </c>
      <c r="U364" s="6">
        <f t="shared" si="101"/>
        <v>0.01</v>
      </c>
      <c r="V364" s="6">
        <f t="shared" si="102"/>
        <v>0</v>
      </c>
      <c r="W364" s="6">
        <v>-0.01</v>
      </c>
      <c r="X364" s="6">
        <f t="shared" si="103"/>
        <v>-0.01</v>
      </c>
      <c r="Y364" s="6">
        <v>0</v>
      </c>
      <c r="Z364" s="6">
        <v>0</v>
      </c>
      <c r="AA364" s="6">
        <v>0</v>
      </c>
      <c r="AB364" s="6">
        <v>0.01</v>
      </c>
      <c r="AC364" s="6">
        <f t="shared" si="104"/>
        <v>0.01</v>
      </c>
      <c r="AD364" s="6">
        <f t="shared" si="105"/>
        <v>0</v>
      </c>
      <c r="AE364" s="6">
        <v>0</v>
      </c>
      <c r="AF364" s="6">
        <f t="shared" si="112"/>
        <v>0</v>
      </c>
      <c r="AG364" s="6">
        <v>-0.01</v>
      </c>
      <c r="AH364" s="6">
        <f t="shared" si="112"/>
        <v>-0.01</v>
      </c>
      <c r="AI364" s="6">
        <v>0</v>
      </c>
      <c r="AJ364" s="6">
        <v>0</v>
      </c>
      <c r="AK364" s="6">
        <v>0</v>
      </c>
      <c r="AL364" s="6">
        <v>0</v>
      </c>
      <c r="AM364" s="6">
        <v>0</v>
      </c>
      <c r="AN364" s="6">
        <v>0</v>
      </c>
      <c r="AO364" s="6">
        <v>0.01</v>
      </c>
      <c r="AP364" s="6">
        <v>0</v>
      </c>
      <c r="AQ364" s="6">
        <f t="shared" si="107"/>
        <v>0.01</v>
      </c>
      <c r="AR364" s="6">
        <f t="shared" si="108"/>
        <v>0</v>
      </c>
    </row>
    <row r="365" spans="1:44" x14ac:dyDescent="0.25">
      <c r="A365" t="s">
        <v>228</v>
      </c>
      <c r="B365" s="6">
        <v>0</v>
      </c>
      <c r="C365" s="6">
        <v>0</v>
      </c>
      <c r="D365" s="6">
        <v>-0.01</v>
      </c>
      <c r="E365" s="6">
        <f t="shared" si="96"/>
        <v>-0.01</v>
      </c>
      <c r="F365" s="6">
        <f t="shared" si="97"/>
        <v>-0.01</v>
      </c>
      <c r="G365" s="6">
        <v>0.01</v>
      </c>
      <c r="H365" s="6">
        <f t="shared" si="111"/>
        <v>0</v>
      </c>
      <c r="I365" s="6">
        <v>0</v>
      </c>
      <c r="J365" s="6">
        <f t="shared" si="111"/>
        <v>0</v>
      </c>
      <c r="K365" s="6">
        <v>0</v>
      </c>
      <c r="L365" s="6">
        <f t="shared" si="111"/>
        <v>0</v>
      </c>
      <c r="M365" s="6">
        <v>0</v>
      </c>
      <c r="N365" s="6">
        <f t="shared" si="111"/>
        <v>0</v>
      </c>
      <c r="O365" s="6">
        <v>0</v>
      </c>
      <c r="P365" s="6">
        <v>-0.01</v>
      </c>
      <c r="Q365" s="6">
        <f t="shared" si="99"/>
        <v>-0.01</v>
      </c>
      <c r="R365" s="6">
        <f t="shared" si="100"/>
        <v>-0.01</v>
      </c>
      <c r="S365" s="6">
        <v>-0.01</v>
      </c>
      <c r="T365" s="6">
        <v>0.01</v>
      </c>
      <c r="U365" s="6">
        <f t="shared" si="101"/>
        <v>0</v>
      </c>
      <c r="V365" s="6">
        <f t="shared" si="102"/>
        <v>-0.01</v>
      </c>
      <c r="W365" s="6">
        <v>0.01</v>
      </c>
      <c r="X365" s="6">
        <f t="shared" si="103"/>
        <v>0</v>
      </c>
      <c r="Y365" s="6">
        <v>0.01</v>
      </c>
      <c r="Z365" s="6">
        <v>0</v>
      </c>
      <c r="AA365" s="6">
        <v>0</v>
      </c>
      <c r="AB365" s="6">
        <v>-0.01</v>
      </c>
      <c r="AC365" s="6">
        <f t="shared" si="104"/>
        <v>0</v>
      </c>
      <c r="AD365" s="6">
        <f t="shared" si="105"/>
        <v>0</v>
      </c>
      <c r="AE365" s="6">
        <v>-0.01</v>
      </c>
      <c r="AF365" s="6">
        <f t="shared" si="112"/>
        <v>-0.01</v>
      </c>
      <c r="AG365" s="6">
        <v>0.01</v>
      </c>
      <c r="AH365" s="6">
        <f t="shared" si="112"/>
        <v>0</v>
      </c>
      <c r="AI365" s="6">
        <v>0</v>
      </c>
      <c r="AJ365" s="6">
        <v>0</v>
      </c>
      <c r="AK365" s="6">
        <v>0</v>
      </c>
      <c r="AL365" s="6">
        <v>0</v>
      </c>
      <c r="AM365" s="6">
        <v>0</v>
      </c>
      <c r="AN365" s="6">
        <v>0</v>
      </c>
      <c r="AO365" s="6">
        <v>0</v>
      </c>
      <c r="AP365" s="6">
        <v>0</v>
      </c>
      <c r="AQ365" s="6">
        <f t="shared" si="107"/>
        <v>0</v>
      </c>
      <c r="AR365" s="6">
        <f t="shared" si="108"/>
        <v>0</v>
      </c>
    </row>
    <row r="366" spans="1:44" x14ac:dyDescent="0.25">
      <c r="A366" t="s">
        <v>230</v>
      </c>
      <c r="B366" s="6">
        <v>0</v>
      </c>
      <c r="C366" s="6">
        <v>0</v>
      </c>
      <c r="D366" s="6">
        <v>0.01</v>
      </c>
      <c r="E366" s="6">
        <f t="shared" si="96"/>
        <v>0.01</v>
      </c>
      <c r="F366" s="6">
        <f t="shared" si="97"/>
        <v>0.01</v>
      </c>
      <c r="G366" s="6">
        <v>0</v>
      </c>
      <c r="H366" s="6">
        <f t="shared" si="111"/>
        <v>0.01</v>
      </c>
      <c r="I366" s="6">
        <v>0</v>
      </c>
      <c r="J366" s="6">
        <f t="shared" si="111"/>
        <v>0.01</v>
      </c>
      <c r="K366" s="6">
        <v>-0.01</v>
      </c>
      <c r="L366" s="6">
        <f t="shared" si="111"/>
        <v>0</v>
      </c>
      <c r="M366" s="6">
        <v>0</v>
      </c>
      <c r="N366" s="6">
        <f t="shared" si="111"/>
        <v>0</v>
      </c>
      <c r="O366" s="6">
        <v>0</v>
      </c>
      <c r="P366" s="6">
        <v>0</v>
      </c>
      <c r="Q366" s="6">
        <f t="shared" si="99"/>
        <v>0</v>
      </c>
      <c r="R366" s="6">
        <f t="shared" si="100"/>
        <v>0</v>
      </c>
      <c r="S366" s="6">
        <v>0</v>
      </c>
      <c r="T366" s="6">
        <v>0</v>
      </c>
      <c r="U366" s="6">
        <f t="shared" si="101"/>
        <v>0</v>
      </c>
      <c r="V366" s="6">
        <f t="shared" si="102"/>
        <v>0</v>
      </c>
      <c r="W366" s="6">
        <v>0.01</v>
      </c>
      <c r="X366" s="6">
        <f t="shared" si="103"/>
        <v>0.01</v>
      </c>
      <c r="Y366" s="6">
        <v>0.01</v>
      </c>
      <c r="Z366" s="6">
        <v>0</v>
      </c>
      <c r="AA366" s="6">
        <v>0</v>
      </c>
      <c r="AB366" s="6">
        <v>-0.01</v>
      </c>
      <c r="AC366" s="6">
        <f t="shared" si="104"/>
        <v>0</v>
      </c>
      <c r="AD366" s="6">
        <f t="shared" si="105"/>
        <v>0.01</v>
      </c>
      <c r="AE366" s="6">
        <v>0</v>
      </c>
      <c r="AF366" s="6">
        <f t="shared" si="112"/>
        <v>0.01</v>
      </c>
      <c r="AG366" s="6">
        <v>-0.01</v>
      </c>
      <c r="AH366" s="6">
        <f t="shared" si="112"/>
        <v>0</v>
      </c>
      <c r="AI366" s="6">
        <v>-0.01</v>
      </c>
      <c r="AJ366" s="6">
        <v>0</v>
      </c>
      <c r="AK366" s="6">
        <v>0</v>
      </c>
      <c r="AL366" s="6">
        <v>0</v>
      </c>
      <c r="AM366" s="6">
        <v>0</v>
      </c>
      <c r="AN366" s="6">
        <v>0</v>
      </c>
      <c r="AO366" s="6">
        <v>0.01</v>
      </c>
      <c r="AP366" s="6">
        <v>0</v>
      </c>
      <c r="AQ366" s="6">
        <f t="shared" si="107"/>
        <v>0</v>
      </c>
      <c r="AR366" s="6">
        <f t="shared" si="108"/>
        <v>0</v>
      </c>
    </row>
    <row r="367" spans="1:44" x14ac:dyDescent="0.25">
      <c r="A367" t="s">
        <v>179</v>
      </c>
      <c r="B367" s="6">
        <v>7.0000000000000007E-2</v>
      </c>
      <c r="C367" s="6">
        <v>-0.03</v>
      </c>
      <c r="D367" s="6">
        <v>0</v>
      </c>
      <c r="E367" s="6">
        <f t="shared" si="96"/>
        <v>-0.03</v>
      </c>
      <c r="F367" s="6">
        <f t="shared" si="97"/>
        <v>4.0000000000000008E-2</v>
      </c>
      <c r="G367" s="6">
        <v>0</v>
      </c>
      <c r="H367" s="6">
        <f t="shared" si="111"/>
        <v>4.0000000000000008E-2</v>
      </c>
      <c r="I367" s="6">
        <v>0</v>
      </c>
      <c r="J367" s="6">
        <f t="shared" si="111"/>
        <v>4.0000000000000008E-2</v>
      </c>
      <c r="K367" s="6">
        <v>0</v>
      </c>
      <c r="L367" s="6">
        <f t="shared" si="111"/>
        <v>4.0000000000000008E-2</v>
      </c>
      <c r="M367" s="6">
        <v>0</v>
      </c>
      <c r="N367" s="6">
        <f t="shared" si="111"/>
        <v>4.0000000000000008E-2</v>
      </c>
      <c r="O367" s="6">
        <v>0</v>
      </c>
      <c r="P367" s="6">
        <v>0</v>
      </c>
      <c r="Q367" s="6">
        <f t="shared" si="99"/>
        <v>0</v>
      </c>
      <c r="R367" s="6">
        <f t="shared" si="100"/>
        <v>4.0000000000000008E-2</v>
      </c>
      <c r="S367" s="6">
        <v>0</v>
      </c>
      <c r="T367" s="6">
        <v>0</v>
      </c>
      <c r="U367" s="6">
        <f t="shared" si="101"/>
        <v>0</v>
      </c>
      <c r="V367" s="6">
        <f t="shared" si="102"/>
        <v>4.0000000000000008E-2</v>
      </c>
      <c r="W367" s="6">
        <v>0</v>
      </c>
      <c r="X367" s="6">
        <f t="shared" si="103"/>
        <v>4.0000000000000008E-2</v>
      </c>
      <c r="Y367" s="6">
        <v>0</v>
      </c>
      <c r="Z367" s="6">
        <v>0</v>
      </c>
      <c r="AA367" s="6">
        <v>0</v>
      </c>
      <c r="AB367" s="6">
        <v>0</v>
      </c>
      <c r="AC367" s="6">
        <f t="shared" si="104"/>
        <v>0</v>
      </c>
      <c r="AD367" s="6">
        <f t="shared" si="105"/>
        <v>4.0000000000000008E-2</v>
      </c>
      <c r="AE367" s="6">
        <v>0</v>
      </c>
      <c r="AF367" s="6">
        <f t="shared" si="112"/>
        <v>4.0000000000000008E-2</v>
      </c>
      <c r="AG367" s="6">
        <v>0</v>
      </c>
      <c r="AH367" s="6">
        <f t="shared" si="112"/>
        <v>4.0000000000000008E-2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f t="shared" si="107"/>
        <v>0</v>
      </c>
      <c r="AR367" s="6">
        <f t="shared" si="108"/>
        <v>4.0000000000000008E-2</v>
      </c>
    </row>
    <row r="368" spans="1:44" x14ac:dyDescent="0.25">
      <c r="A368" t="s">
        <v>118</v>
      </c>
      <c r="B368" s="6">
        <v>-0.01</v>
      </c>
      <c r="C368" s="6">
        <v>0</v>
      </c>
      <c r="D368" s="6">
        <v>0</v>
      </c>
      <c r="E368" s="6">
        <f t="shared" si="96"/>
        <v>0</v>
      </c>
      <c r="F368" s="6">
        <f t="shared" si="97"/>
        <v>-0.01</v>
      </c>
      <c r="G368" s="6">
        <v>0</v>
      </c>
      <c r="H368" s="6">
        <f t="shared" si="111"/>
        <v>-0.01</v>
      </c>
      <c r="I368" s="6">
        <v>0</v>
      </c>
      <c r="J368" s="6">
        <f t="shared" si="111"/>
        <v>-0.01</v>
      </c>
      <c r="K368" s="6">
        <v>0</v>
      </c>
      <c r="L368" s="6">
        <f t="shared" si="111"/>
        <v>-0.01</v>
      </c>
      <c r="M368" s="6">
        <v>0</v>
      </c>
      <c r="N368" s="6">
        <f t="shared" si="111"/>
        <v>-0.01</v>
      </c>
      <c r="O368" s="6">
        <v>0</v>
      </c>
      <c r="P368" s="6">
        <v>0</v>
      </c>
      <c r="Q368" s="6">
        <f t="shared" si="99"/>
        <v>0</v>
      </c>
      <c r="R368" s="6">
        <f t="shared" si="100"/>
        <v>-0.01</v>
      </c>
      <c r="S368" s="6">
        <v>0</v>
      </c>
      <c r="T368" s="6">
        <v>0</v>
      </c>
      <c r="U368" s="6">
        <f t="shared" si="101"/>
        <v>0</v>
      </c>
      <c r="V368" s="6">
        <f t="shared" si="102"/>
        <v>-0.01</v>
      </c>
      <c r="W368" s="6">
        <v>0</v>
      </c>
      <c r="X368" s="6">
        <f t="shared" si="103"/>
        <v>-0.01</v>
      </c>
      <c r="Y368" s="6">
        <v>0</v>
      </c>
      <c r="Z368" s="6">
        <v>0</v>
      </c>
      <c r="AA368" s="6">
        <v>0</v>
      </c>
      <c r="AB368" s="6">
        <v>0</v>
      </c>
      <c r="AC368" s="6">
        <f t="shared" si="104"/>
        <v>0</v>
      </c>
      <c r="AD368" s="6">
        <f t="shared" si="105"/>
        <v>-0.01</v>
      </c>
      <c r="AE368" s="6">
        <v>0</v>
      </c>
      <c r="AF368" s="6">
        <f t="shared" si="112"/>
        <v>-0.01</v>
      </c>
      <c r="AG368" s="6">
        <v>0</v>
      </c>
      <c r="AH368" s="6">
        <f t="shared" si="112"/>
        <v>-0.01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f t="shared" si="107"/>
        <v>0</v>
      </c>
      <c r="AR368" s="6">
        <f t="shared" si="108"/>
        <v>-0.01</v>
      </c>
    </row>
    <row r="369" spans="1:44" x14ac:dyDescent="0.25">
      <c r="A369" t="s">
        <v>182</v>
      </c>
      <c r="B369" s="6">
        <v>-0.02</v>
      </c>
      <c r="C369" s="6">
        <v>0.02</v>
      </c>
      <c r="D369" s="6">
        <v>0</v>
      </c>
      <c r="E369" s="6">
        <f t="shared" si="96"/>
        <v>0.02</v>
      </c>
      <c r="F369" s="6">
        <f t="shared" si="97"/>
        <v>0</v>
      </c>
      <c r="G369" s="6">
        <v>0</v>
      </c>
      <c r="H369" s="6">
        <f t="shared" si="111"/>
        <v>0</v>
      </c>
      <c r="I369" s="6">
        <v>0</v>
      </c>
      <c r="J369" s="6">
        <f t="shared" si="111"/>
        <v>0</v>
      </c>
      <c r="K369" s="6">
        <v>0</v>
      </c>
      <c r="L369" s="6">
        <f t="shared" si="111"/>
        <v>0</v>
      </c>
      <c r="M369" s="6">
        <v>0</v>
      </c>
      <c r="N369" s="6">
        <f t="shared" si="111"/>
        <v>0</v>
      </c>
      <c r="O369" s="6">
        <v>0</v>
      </c>
      <c r="P369" s="6">
        <v>0</v>
      </c>
      <c r="Q369" s="6">
        <f t="shared" si="99"/>
        <v>0</v>
      </c>
      <c r="R369" s="6">
        <f t="shared" si="100"/>
        <v>0</v>
      </c>
      <c r="S369" s="6">
        <v>0</v>
      </c>
      <c r="T369" s="6">
        <v>0</v>
      </c>
      <c r="U369" s="6">
        <f t="shared" si="101"/>
        <v>0</v>
      </c>
      <c r="V369" s="6">
        <f t="shared" si="102"/>
        <v>0</v>
      </c>
      <c r="W369" s="6">
        <v>0</v>
      </c>
      <c r="X369" s="6">
        <f t="shared" si="103"/>
        <v>0</v>
      </c>
      <c r="Y369" s="6">
        <v>0</v>
      </c>
      <c r="Z369" s="6">
        <v>0</v>
      </c>
      <c r="AA369" s="6">
        <v>0</v>
      </c>
      <c r="AB369" s="6">
        <v>0</v>
      </c>
      <c r="AC369" s="6">
        <f t="shared" si="104"/>
        <v>0</v>
      </c>
      <c r="AD369" s="6">
        <f t="shared" si="105"/>
        <v>0</v>
      </c>
      <c r="AE369" s="6">
        <v>0</v>
      </c>
      <c r="AF369" s="6">
        <f t="shared" si="112"/>
        <v>0</v>
      </c>
      <c r="AG369" s="6">
        <v>0</v>
      </c>
      <c r="AH369" s="6">
        <f t="shared" si="112"/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f t="shared" si="107"/>
        <v>0</v>
      </c>
      <c r="AR369" s="6">
        <f t="shared" si="108"/>
        <v>0</v>
      </c>
    </row>
    <row r="370" spans="1:44" x14ac:dyDescent="0.25">
      <c r="A370" t="s">
        <v>231</v>
      </c>
      <c r="B370" s="6">
        <v>-0.38</v>
      </c>
      <c r="C370" s="6">
        <v>0.08</v>
      </c>
      <c r="D370" s="6">
        <v>0.01</v>
      </c>
      <c r="E370" s="6">
        <f t="shared" si="96"/>
        <v>0.09</v>
      </c>
      <c r="F370" s="6">
        <f t="shared" si="97"/>
        <v>-0.29000000000000004</v>
      </c>
      <c r="G370" s="6">
        <v>-0.02</v>
      </c>
      <c r="H370" s="6">
        <f t="shared" si="111"/>
        <v>-0.31000000000000005</v>
      </c>
      <c r="I370" s="6">
        <v>0.04</v>
      </c>
      <c r="J370" s="6">
        <f t="shared" si="111"/>
        <v>-0.27000000000000007</v>
      </c>
      <c r="K370" s="6">
        <v>0</v>
      </c>
      <c r="L370" s="6">
        <f t="shared" si="111"/>
        <v>-0.27000000000000007</v>
      </c>
      <c r="M370" s="6">
        <v>-0.05</v>
      </c>
      <c r="N370" s="6">
        <f t="shared" si="111"/>
        <v>-0.32000000000000006</v>
      </c>
      <c r="O370" s="6">
        <v>-0.02</v>
      </c>
      <c r="P370" s="6">
        <v>0.05</v>
      </c>
      <c r="Q370" s="6">
        <f t="shared" si="99"/>
        <v>3.0000000000000002E-2</v>
      </c>
      <c r="R370" s="6">
        <f t="shared" si="100"/>
        <v>-0.29000000000000004</v>
      </c>
      <c r="S370" s="6">
        <v>0.03</v>
      </c>
      <c r="T370" s="6">
        <v>-0.03</v>
      </c>
      <c r="U370" s="6">
        <f t="shared" si="101"/>
        <v>0</v>
      </c>
      <c r="V370" s="6">
        <f t="shared" si="102"/>
        <v>-0.29000000000000004</v>
      </c>
      <c r="W370" s="6">
        <v>-0.03</v>
      </c>
      <c r="X370" s="6">
        <f t="shared" si="103"/>
        <v>-0.32000000000000006</v>
      </c>
      <c r="Y370" s="6">
        <v>-0.03</v>
      </c>
      <c r="Z370" s="6">
        <v>0</v>
      </c>
      <c r="AA370" s="6">
        <v>0</v>
      </c>
      <c r="AB370" s="6">
        <v>0.06</v>
      </c>
      <c r="AC370" s="6">
        <f t="shared" si="104"/>
        <v>0.03</v>
      </c>
      <c r="AD370" s="6">
        <f t="shared" si="105"/>
        <v>-0.29000000000000004</v>
      </c>
      <c r="AE370" s="6">
        <v>0</v>
      </c>
      <c r="AF370" s="6">
        <f t="shared" si="112"/>
        <v>-0.29000000000000004</v>
      </c>
      <c r="AG370" s="6">
        <v>-0.02</v>
      </c>
      <c r="AH370" s="6">
        <f t="shared" si="112"/>
        <v>-0.31000000000000005</v>
      </c>
      <c r="AI370" s="6">
        <v>0.01</v>
      </c>
      <c r="AJ370" s="6">
        <v>0</v>
      </c>
      <c r="AK370" s="6">
        <v>0</v>
      </c>
      <c r="AL370" s="6">
        <v>0</v>
      </c>
      <c r="AM370" s="6">
        <v>0</v>
      </c>
      <c r="AN370" s="6">
        <v>0</v>
      </c>
      <c r="AO370" s="6">
        <v>-0.01</v>
      </c>
      <c r="AP370" s="6">
        <v>0</v>
      </c>
      <c r="AQ370" s="6">
        <f t="shared" si="107"/>
        <v>0</v>
      </c>
      <c r="AR370" s="6">
        <f t="shared" si="108"/>
        <v>-0.31000000000000005</v>
      </c>
    </row>
    <row r="371" spans="1:44" x14ac:dyDescent="0.25">
      <c r="A371" t="s">
        <v>119</v>
      </c>
      <c r="B371" s="6">
        <v>-0.02</v>
      </c>
      <c r="C371" s="6">
        <v>0.01</v>
      </c>
      <c r="D371" s="6">
        <v>0</v>
      </c>
      <c r="E371" s="6">
        <f t="shared" si="96"/>
        <v>0.01</v>
      </c>
      <c r="F371" s="6">
        <f t="shared" si="97"/>
        <v>-0.01</v>
      </c>
      <c r="G371" s="6">
        <v>0</v>
      </c>
      <c r="H371" s="6">
        <f t="shared" si="111"/>
        <v>-0.01</v>
      </c>
      <c r="I371" s="6">
        <v>0</v>
      </c>
      <c r="J371" s="6">
        <f t="shared" si="111"/>
        <v>-0.01</v>
      </c>
      <c r="K371" s="6">
        <v>0</v>
      </c>
      <c r="L371" s="6">
        <f t="shared" si="111"/>
        <v>-0.01</v>
      </c>
      <c r="M371" s="6">
        <v>0</v>
      </c>
      <c r="N371" s="6">
        <f t="shared" si="111"/>
        <v>-0.01</v>
      </c>
      <c r="O371" s="6">
        <v>0</v>
      </c>
      <c r="P371" s="6">
        <v>0</v>
      </c>
      <c r="Q371" s="6">
        <f t="shared" si="99"/>
        <v>0</v>
      </c>
      <c r="R371" s="6">
        <f t="shared" si="100"/>
        <v>-0.01</v>
      </c>
      <c r="S371" s="6">
        <v>0</v>
      </c>
      <c r="T371" s="6">
        <v>0</v>
      </c>
      <c r="U371" s="6">
        <f t="shared" si="101"/>
        <v>0</v>
      </c>
      <c r="V371" s="6">
        <f t="shared" si="102"/>
        <v>-0.01</v>
      </c>
      <c r="W371" s="6">
        <v>0</v>
      </c>
      <c r="X371" s="6">
        <f t="shared" si="103"/>
        <v>-0.01</v>
      </c>
      <c r="Y371" s="6">
        <v>0</v>
      </c>
      <c r="Z371" s="6">
        <v>0</v>
      </c>
      <c r="AA371" s="6">
        <v>0</v>
      </c>
      <c r="AB371" s="6">
        <v>0</v>
      </c>
      <c r="AC371" s="6">
        <f t="shared" si="104"/>
        <v>0</v>
      </c>
      <c r="AD371" s="6">
        <f t="shared" si="105"/>
        <v>-0.01</v>
      </c>
      <c r="AE371" s="6">
        <v>0</v>
      </c>
      <c r="AF371" s="6">
        <f t="shared" si="112"/>
        <v>-0.01</v>
      </c>
      <c r="AG371" s="6">
        <v>0</v>
      </c>
      <c r="AH371" s="6">
        <f t="shared" si="112"/>
        <v>-0.01</v>
      </c>
      <c r="AI371" s="6">
        <v>0</v>
      </c>
      <c r="AJ371" s="6">
        <v>0</v>
      </c>
      <c r="AK371" s="6">
        <v>0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f t="shared" si="107"/>
        <v>0</v>
      </c>
      <c r="AR371" s="6">
        <f t="shared" si="108"/>
        <v>-0.01</v>
      </c>
    </row>
    <row r="372" spans="1:44" x14ac:dyDescent="0.25">
      <c r="A372" t="s">
        <v>120</v>
      </c>
      <c r="B372" s="6">
        <v>0.01</v>
      </c>
      <c r="C372" s="6">
        <v>-0.02</v>
      </c>
      <c r="D372" s="6">
        <v>0</v>
      </c>
      <c r="E372" s="6">
        <f t="shared" si="96"/>
        <v>-0.02</v>
      </c>
      <c r="F372" s="6">
        <f t="shared" si="97"/>
        <v>-0.01</v>
      </c>
      <c r="G372" s="6">
        <v>0</v>
      </c>
      <c r="H372" s="6">
        <f t="shared" si="111"/>
        <v>-0.01</v>
      </c>
      <c r="I372" s="6">
        <v>0</v>
      </c>
      <c r="J372" s="6">
        <f t="shared" si="111"/>
        <v>-0.01</v>
      </c>
      <c r="K372" s="6">
        <v>0</v>
      </c>
      <c r="L372" s="6">
        <f t="shared" si="111"/>
        <v>-0.01</v>
      </c>
      <c r="M372" s="6">
        <v>0</v>
      </c>
      <c r="N372" s="6">
        <f t="shared" si="111"/>
        <v>-0.01</v>
      </c>
      <c r="O372" s="6">
        <v>0</v>
      </c>
      <c r="P372" s="6">
        <v>0</v>
      </c>
      <c r="Q372" s="6">
        <f t="shared" si="99"/>
        <v>0</v>
      </c>
      <c r="R372" s="6">
        <f t="shared" si="100"/>
        <v>-0.01</v>
      </c>
      <c r="S372" s="6">
        <v>0</v>
      </c>
      <c r="T372" s="6">
        <v>0</v>
      </c>
      <c r="U372" s="6">
        <f t="shared" si="101"/>
        <v>0</v>
      </c>
      <c r="V372" s="6">
        <f t="shared" si="102"/>
        <v>-0.01</v>
      </c>
      <c r="W372" s="6">
        <v>0</v>
      </c>
      <c r="X372" s="6">
        <f t="shared" si="103"/>
        <v>-0.01</v>
      </c>
      <c r="Y372" s="6">
        <v>0</v>
      </c>
      <c r="Z372" s="6">
        <v>0</v>
      </c>
      <c r="AA372" s="6">
        <v>0</v>
      </c>
      <c r="AB372" s="6">
        <v>0</v>
      </c>
      <c r="AC372" s="6">
        <f t="shared" si="104"/>
        <v>0</v>
      </c>
      <c r="AD372" s="6">
        <f t="shared" si="105"/>
        <v>-0.01</v>
      </c>
      <c r="AE372" s="6">
        <v>0</v>
      </c>
      <c r="AF372" s="6">
        <f t="shared" si="112"/>
        <v>-0.01</v>
      </c>
      <c r="AG372" s="6">
        <v>0</v>
      </c>
      <c r="AH372" s="6">
        <f t="shared" si="112"/>
        <v>-0.01</v>
      </c>
      <c r="AI372" s="6">
        <v>0</v>
      </c>
      <c r="AJ372" s="6">
        <v>0</v>
      </c>
      <c r="AK372" s="6">
        <v>0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f t="shared" si="107"/>
        <v>0</v>
      </c>
      <c r="AR372" s="6">
        <f t="shared" si="108"/>
        <v>-0.01</v>
      </c>
    </row>
    <row r="373" spans="1:44" x14ac:dyDescent="0.25">
      <c r="A373" t="s">
        <v>87</v>
      </c>
      <c r="B373" s="6">
        <v>0</v>
      </c>
      <c r="C373" s="6">
        <v>0</v>
      </c>
      <c r="D373" s="6">
        <v>0</v>
      </c>
      <c r="E373" s="6">
        <f t="shared" si="96"/>
        <v>0</v>
      </c>
      <c r="F373" s="6">
        <f t="shared" si="97"/>
        <v>0</v>
      </c>
      <c r="G373" s="6">
        <v>0</v>
      </c>
      <c r="H373" s="6">
        <f t="shared" si="111"/>
        <v>0</v>
      </c>
      <c r="I373" s="6">
        <v>0</v>
      </c>
      <c r="J373" s="6">
        <f t="shared" si="111"/>
        <v>0</v>
      </c>
      <c r="K373" s="6">
        <v>0</v>
      </c>
      <c r="L373" s="6">
        <f t="shared" si="111"/>
        <v>0</v>
      </c>
      <c r="M373" s="6">
        <v>0</v>
      </c>
      <c r="N373" s="6">
        <f t="shared" si="111"/>
        <v>0</v>
      </c>
      <c r="O373" s="6">
        <v>0</v>
      </c>
      <c r="P373" s="6">
        <v>0</v>
      </c>
      <c r="Q373" s="6">
        <f t="shared" si="99"/>
        <v>0</v>
      </c>
      <c r="R373" s="6">
        <f t="shared" si="100"/>
        <v>0</v>
      </c>
      <c r="S373" s="6">
        <v>0</v>
      </c>
      <c r="T373" s="6">
        <v>0</v>
      </c>
      <c r="U373" s="6">
        <f t="shared" si="101"/>
        <v>0</v>
      </c>
      <c r="V373" s="6">
        <f t="shared" si="102"/>
        <v>0</v>
      </c>
      <c r="W373" s="6">
        <v>0</v>
      </c>
      <c r="X373" s="6">
        <f t="shared" si="103"/>
        <v>0</v>
      </c>
      <c r="Y373" s="6">
        <v>0</v>
      </c>
      <c r="Z373" s="6">
        <v>0</v>
      </c>
      <c r="AA373" s="6">
        <v>0</v>
      </c>
      <c r="AB373" s="6">
        <v>0</v>
      </c>
      <c r="AC373" s="6">
        <f t="shared" si="104"/>
        <v>0</v>
      </c>
      <c r="AD373" s="6">
        <f t="shared" si="105"/>
        <v>0</v>
      </c>
      <c r="AE373" s="6">
        <v>0</v>
      </c>
      <c r="AF373" s="6">
        <f t="shared" si="112"/>
        <v>0</v>
      </c>
      <c r="AG373" s="6">
        <v>0</v>
      </c>
      <c r="AH373" s="6">
        <f t="shared" si="112"/>
        <v>0</v>
      </c>
      <c r="AI373" s="6">
        <v>0</v>
      </c>
      <c r="AJ373" s="6">
        <v>0</v>
      </c>
      <c r="AK373" s="6">
        <v>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f t="shared" si="107"/>
        <v>0</v>
      </c>
      <c r="AR373" s="6">
        <f t="shared" si="108"/>
        <v>0</v>
      </c>
    </row>
    <row r="374" spans="1:44" x14ac:dyDescent="0.25">
      <c r="A374" t="s">
        <v>233</v>
      </c>
      <c r="B374" s="6">
        <v>-0.08</v>
      </c>
      <c r="C374" s="6">
        <v>0.03</v>
      </c>
      <c r="D374" s="6">
        <v>0</v>
      </c>
      <c r="E374" s="6">
        <f t="shared" si="96"/>
        <v>0.03</v>
      </c>
      <c r="F374" s="6">
        <f t="shared" si="97"/>
        <v>-0.05</v>
      </c>
      <c r="G374" s="6">
        <v>0</v>
      </c>
      <c r="H374" s="6">
        <f t="shared" si="111"/>
        <v>-0.05</v>
      </c>
      <c r="I374" s="6">
        <v>0</v>
      </c>
      <c r="J374" s="6">
        <f t="shared" si="111"/>
        <v>-0.05</v>
      </c>
      <c r="K374" s="6">
        <v>0</v>
      </c>
      <c r="L374" s="6">
        <f t="shared" si="111"/>
        <v>-0.05</v>
      </c>
      <c r="M374" s="6">
        <v>0</v>
      </c>
      <c r="N374" s="6">
        <f t="shared" si="111"/>
        <v>-0.05</v>
      </c>
      <c r="O374" s="6">
        <v>0</v>
      </c>
      <c r="P374" s="6">
        <v>0</v>
      </c>
      <c r="Q374" s="6">
        <f t="shared" si="99"/>
        <v>0</v>
      </c>
      <c r="R374" s="6">
        <f t="shared" si="100"/>
        <v>-0.05</v>
      </c>
      <c r="S374" s="6">
        <v>0</v>
      </c>
      <c r="T374" s="6">
        <v>0</v>
      </c>
      <c r="U374" s="6">
        <f t="shared" si="101"/>
        <v>0</v>
      </c>
      <c r="V374" s="6">
        <f t="shared" si="102"/>
        <v>-0.05</v>
      </c>
      <c r="W374" s="6">
        <v>0</v>
      </c>
      <c r="X374" s="6">
        <f t="shared" si="103"/>
        <v>-0.05</v>
      </c>
      <c r="Y374" s="6">
        <v>0</v>
      </c>
      <c r="Z374" s="6">
        <v>0</v>
      </c>
      <c r="AA374" s="6">
        <v>0</v>
      </c>
      <c r="AB374" s="6">
        <v>0</v>
      </c>
      <c r="AC374" s="6">
        <f t="shared" si="104"/>
        <v>0</v>
      </c>
      <c r="AD374" s="6">
        <f t="shared" si="105"/>
        <v>-0.05</v>
      </c>
      <c r="AE374" s="6">
        <v>0</v>
      </c>
      <c r="AF374" s="6">
        <f t="shared" si="112"/>
        <v>-0.05</v>
      </c>
      <c r="AG374" s="6">
        <v>0</v>
      </c>
      <c r="AH374" s="6">
        <f t="shared" si="112"/>
        <v>-0.05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f t="shared" si="107"/>
        <v>0</v>
      </c>
      <c r="AR374" s="6">
        <f t="shared" si="108"/>
        <v>-0.05</v>
      </c>
    </row>
    <row r="375" spans="1:44" x14ac:dyDescent="0.25">
      <c r="A375" t="s">
        <v>88</v>
      </c>
      <c r="B375" s="6">
        <v>-0.03</v>
      </c>
      <c r="C375" s="6">
        <v>0.02</v>
      </c>
      <c r="D375" s="6">
        <v>0</v>
      </c>
      <c r="E375" s="6">
        <f t="shared" si="96"/>
        <v>0.02</v>
      </c>
      <c r="F375" s="6">
        <f t="shared" si="97"/>
        <v>-9.9999999999999985E-3</v>
      </c>
      <c r="G375" s="6">
        <v>0</v>
      </c>
      <c r="H375" s="6">
        <f t="shared" si="111"/>
        <v>-9.9999999999999985E-3</v>
      </c>
      <c r="I375" s="6">
        <v>0</v>
      </c>
      <c r="J375" s="6">
        <f t="shared" si="111"/>
        <v>-9.9999999999999985E-3</v>
      </c>
      <c r="K375" s="6">
        <v>0</v>
      </c>
      <c r="L375" s="6">
        <f t="shared" si="111"/>
        <v>-9.9999999999999985E-3</v>
      </c>
      <c r="M375" s="6">
        <v>-0.01</v>
      </c>
      <c r="N375" s="6">
        <f t="shared" si="111"/>
        <v>-1.9999999999999997E-2</v>
      </c>
      <c r="O375" s="6">
        <v>-0.01</v>
      </c>
      <c r="P375" s="6">
        <v>0.02</v>
      </c>
      <c r="Q375" s="6">
        <f t="shared" si="99"/>
        <v>0.01</v>
      </c>
      <c r="R375" s="6">
        <f t="shared" si="100"/>
        <v>-9.9999999999999967E-3</v>
      </c>
      <c r="S375" s="6">
        <v>0.01</v>
      </c>
      <c r="T375" s="6">
        <v>-0.01</v>
      </c>
      <c r="U375" s="6">
        <f t="shared" si="101"/>
        <v>0</v>
      </c>
      <c r="V375" s="6">
        <f t="shared" si="102"/>
        <v>-9.9999999999999967E-3</v>
      </c>
      <c r="W375" s="6">
        <v>0</v>
      </c>
      <c r="X375" s="6">
        <f t="shared" si="103"/>
        <v>-9.9999999999999967E-3</v>
      </c>
      <c r="Y375" s="6">
        <v>0</v>
      </c>
      <c r="Z375" s="6">
        <v>0</v>
      </c>
      <c r="AA375" s="6">
        <v>0</v>
      </c>
      <c r="AB375" s="6">
        <v>-0.01</v>
      </c>
      <c r="AC375" s="6">
        <f t="shared" si="104"/>
        <v>-0.01</v>
      </c>
      <c r="AD375" s="6">
        <f t="shared" si="105"/>
        <v>-1.9999999999999997E-2</v>
      </c>
      <c r="AE375" s="6">
        <v>0</v>
      </c>
      <c r="AF375" s="6">
        <f t="shared" si="112"/>
        <v>-1.9999999999999997E-2</v>
      </c>
      <c r="AG375" s="6">
        <v>0.01</v>
      </c>
      <c r="AH375" s="6">
        <f t="shared" si="112"/>
        <v>-9.9999999999999967E-3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-0.01</v>
      </c>
      <c r="AP375" s="6">
        <v>0</v>
      </c>
      <c r="AQ375" s="6">
        <f t="shared" si="107"/>
        <v>-0.01</v>
      </c>
      <c r="AR375" s="6">
        <f t="shared" si="108"/>
        <v>-1.9999999999999997E-2</v>
      </c>
    </row>
    <row r="376" spans="1:44" x14ac:dyDescent="0.25">
      <c r="A376" t="s">
        <v>234</v>
      </c>
      <c r="B376" s="6">
        <v>0.02</v>
      </c>
      <c r="C376" s="6">
        <v>-0.01</v>
      </c>
      <c r="D376" s="6">
        <v>0</v>
      </c>
      <c r="E376" s="6">
        <f t="shared" si="96"/>
        <v>-0.01</v>
      </c>
      <c r="F376" s="6">
        <f t="shared" si="97"/>
        <v>0.01</v>
      </c>
      <c r="G376" s="6">
        <v>0</v>
      </c>
      <c r="H376" s="6">
        <f t="shared" si="111"/>
        <v>0.01</v>
      </c>
      <c r="I376" s="6">
        <v>0</v>
      </c>
      <c r="J376" s="6">
        <f t="shared" si="111"/>
        <v>0.01</v>
      </c>
      <c r="K376" s="6">
        <v>-0.01</v>
      </c>
      <c r="L376" s="6">
        <f t="shared" si="111"/>
        <v>0</v>
      </c>
      <c r="M376" s="6">
        <v>0</v>
      </c>
      <c r="N376" s="6">
        <f t="shared" si="111"/>
        <v>0</v>
      </c>
      <c r="O376" s="6">
        <v>-0.01</v>
      </c>
      <c r="P376" s="6">
        <v>0.01</v>
      </c>
      <c r="Q376" s="6">
        <f t="shared" si="99"/>
        <v>0</v>
      </c>
      <c r="R376" s="6">
        <f t="shared" si="100"/>
        <v>0</v>
      </c>
      <c r="S376" s="6">
        <v>0</v>
      </c>
      <c r="T376" s="6">
        <v>0.01</v>
      </c>
      <c r="U376" s="6">
        <f t="shared" si="101"/>
        <v>0.01</v>
      </c>
      <c r="V376" s="6">
        <f t="shared" si="102"/>
        <v>0.01</v>
      </c>
      <c r="W376" s="6">
        <v>0</v>
      </c>
      <c r="X376" s="6">
        <f t="shared" si="103"/>
        <v>0.01</v>
      </c>
      <c r="Y376" s="6">
        <v>0.01</v>
      </c>
      <c r="Z376" s="6">
        <v>0</v>
      </c>
      <c r="AA376" s="6">
        <v>0</v>
      </c>
      <c r="AB376" s="6">
        <v>-0.01</v>
      </c>
      <c r="AC376" s="6">
        <f t="shared" si="104"/>
        <v>0</v>
      </c>
      <c r="AD376" s="6">
        <f t="shared" si="105"/>
        <v>0.01</v>
      </c>
      <c r="AE376" s="6">
        <v>0.01</v>
      </c>
      <c r="AF376" s="6">
        <f t="shared" si="112"/>
        <v>0.02</v>
      </c>
      <c r="AG376" s="6">
        <v>0</v>
      </c>
      <c r="AH376" s="6">
        <f t="shared" si="112"/>
        <v>0.02</v>
      </c>
      <c r="AI376" s="6">
        <v>0.01</v>
      </c>
      <c r="AJ376" s="6">
        <v>0</v>
      </c>
      <c r="AK376" s="6">
        <v>0</v>
      </c>
      <c r="AL376" s="6">
        <v>0</v>
      </c>
      <c r="AM376" s="6">
        <v>0</v>
      </c>
      <c r="AN376" s="6">
        <v>0</v>
      </c>
      <c r="AO376" s="6">
        <v>-0.01</v>
      </c>
      <c r="AP376" s="6">
        <v>0</v>
      </c>
      <c r="AQ376" s="6">
        <f t="shared" si="107"/>
        <v>0</v>
      </c>
      <c r="AR376" s="6">
        <f t="shared" si="108"/>
        <v>0.02</v>
      </c>
    </row>
    <row r="377" spans="1:44" x14ac:dyDescent="0.25">
      <c r="A377" t="s">
        <v>121</v>
      </c>
      <c r="B377" s="6">
        <v>-9304.35</v>
      </c>
      <c r="C377" s="6">
        <v>6548.38</v>
      </c>
      <c r="D377" s="6">
        <v>0</v>
      </c>
      <c r="E377" s="6">
        <f t="shared" si="96"/>
        <v>6548.38</v>
      </c>
      <c r="F377" s="6">
        <f t="shared" si="97"/>
        <v>-2755.9700000000003</v>
      </c>
      <c r="G377" s="6">
        <v>0</v>
      </c>
      <c r="H377" s="6">
        <f t="shared" si="111"/>
        <v>-2755.9700000000003</v>
      </c>
      <c r="I377" s="6">
        <v>0</v>
      </c>
      <c r="J377" s="6">
        <f t="shared" si="111"/>
        <v>-2755.9700000000003</v>
      </c>
      <c r="K377" s="6">
        <v>0</v>
      </c>
      <c r="L377" s="6">
        <f t="shared" si="111"/>
        <v>-2755.9700000000003</v>
      </c>
      <c r="M377" s="6">
        <v>0</v>
      </c>
      <c r="N377" s="6">
        <f t="shared" si="111"/>
        <v>-2755.9700000000003</v>
      </c>
      <c r="O377" s="6">
        <v>0</v>
      </c>
      <c r="P377" s="6">
        <v>0</v>
      </c>
      <c r="Q377" s="6">
        <f t="shared" si="99"/>
        <v>0</v>
      </c>
      <c r="R377" s="6">
        <f t="shared" si="100"/>
        <v>-2755.9700000000003</v>
      </c>
      <c r="S377" s="6">
        <v>0</v>
      </c>
      <c r="T377" s="6">
        <v>0</v>
      </c>
      <c r="U377" s="6">
        <f t="shared" si="101"/>
        <v>0</v>
      </c>
      <c r="V377" s="6">
        <f t="shared" si="102"/>
        <v>-2755.9700000000003</v>
      </c>
      <c r="W377" s="6">
        <v>0</v>
      </c>
      <c r="X377" s="6">
        <f t="shared" si="103"/>
        <v>-2755.9700000000003</v>
      </c>
      <c r="Y377" s="6">
        <v>0</v>
      </c>
      <c r="Z377" s="6">
        <v>0</v>
      </c>
      <c r="AA377" s="6">
        <v>0</v>
      </c>
      <c r="AB377" s="6">
        <v>0</v>
      </c>
      <c r="AC377" s="6">
        <f t="shared" si="104"/>
        <v>0</v>
      </c>
      <c r="AD377" s="6">
        <f t="shared" si="105"/>
        <v>-2755.9700000000003</v>
      </c>
      <c r="AE377" s="6">
        <v>0</v>
      </c>
      <c r="AF377" s="6">
        <f t="shared" si="112"/>
        <v>-2755.9700000000003</v>
      </c>
      <c r="AG377" s="6">
        <v>0</v>
      </c>
      <c r="AH377" s="6">
        <f t="shared" si="112"/>
        <v>-2755.9700000000003</v>
      </c>
      <c r="AI377" s="6">
        <v>0</v>
      </c>
      <c r="AJ377" s="6">
        <v>0</v>
      </c>
      <c r="AK377" s="6">
        <v>0</v>
      </c>
      <c r="AL377" s="6">
        <v>0</v>
      </c>
      <c r="AM377" s="6">
        <v>0</v>
      </c>
      <c r="AN377" s="6">
        <v>0</v>
      </c>
      <c r="AO377" s="6">
        <v>0</v>
      </c>
      <c r="AP377" s="6">
        <v>0</v>
      </c>
      <c r="AQ377" s="6">
        <f t="shared" si="107"/>
        <v>0</v>
      </c>
      <c r="AR377" s="6">
        <f t="shared" si="108"/>
        <v>-2755.9700000000003</v>
      </c>
    </row>
    <row r="378" spans="1:44" x14ac:dyDescent="0.25">
      <c r="A378" t="s">
        <v>235</v>
      </c>
      <c r="B378" s="6">
        <v>-0.14000000000000001</v>
      </c>
      <c r="C378" s="6">
        <v>0.03</v>
      </c>
      <c r="D378" s="6">
        <v>0</v>
      </c>
      <c r="E378" s="6">
        <f t="shared" si="96"/>
        <v>0.03</v>
      </c>
      <c r="F378" s="6">
        <f t="shared" si="97"/>
        <v>-0.11000000000000001</v>
      </c>
      <c r="G378" s="6">
        <v>0</v>
      </c>
      <c r="H378" s="6">
        <f t="shared" ref="H378:N393" si="113">F378+G378</f>
        <v>-0.11000000000000001</v>
      </c>
      <c r="I378" s="6">
        <v>0</v>
      </c>
      <c r="J378" s="6">
        <f t="shared" si="113"/>
        <v>-0.11000000000000001</v>
      </c>
      <c r="K378" s="6">
        <v>0</v>
      </c>
      <c r="L378" s="6">
        <f t="shared" si="113"/>
        <v>-0.11000000000000001</v>
      </c>
      <c r="M378" s="6">
        <v>0</v>
      </c>
      <c r="N378" s="6">
        <f t="shared" si="113"/>
        <v>-0.11000000000000001</v>
      </c>
      <c r="O378" s="6">
        <v>0</v>
      </c>
      <c r="P378" s="6">
        <v>0</v>
      </c>
      <c r="Q378" s="6">
        <f t="shared" si="99"/>
        <v>0</v>
      </c>
      <c r="R378" s="6">
        <f t="shared" si="100"/>
        <v>-0.11000000000000001</v>
      </c>
      <c r="S378" s="6">
        <v>0</v>
      </c>
      <c r="T378" s="6">
        <v>0</v>
      </c>
      <c r="U378" s="6">
        <f t="shared" si="101"/>
        <v>0</v>
      </c>
      <c r="V378" s="6">
        <f t="shared" si="102"/>
        <v>-0.11000000000000001</v>
      </c>
      <c r="W378" s="6">
        <v>0</v>
      </c>
      <c r="X378" s="6">
        <f t="shared" si="103"/>
        <v>-0.11000000000000001</v>
      </c>
      <c r="Y378" s="6">
        <v>0</v>
      </c>
      <c r="Z378" s="6">
        <v>0</v>
      </c>
      <c r="AA378" s="6">
        <v>0</v>
      </c>
      <c r="AB378" s="6">
        <v>0</v>
      </c>
      <c r="AC378" s="6">
        <f t="shared" si="104"/>
        <v>0</v>
      </c>
      <c r="AD378" s="6">
        <f t="shared" si="105"/>
        <v>-0.11000000000000001</v>
      </c>
      <c r="AE378" s="6">
        <v>0</v>
      </c>
      <c r="AF378" s="6">
        <f t="shared" ref="AF378:AH393" si="114">AD378+AE378</f>
        <v>-0.11000000000000001</v>
      </c>
      <c r="AG378" s="6">
        <v>0</v>
      </c>
      <c r="AH378" s="6">
        <f t="shared" si="114"/>
        <v>-0.11000000000000001</v>
      </c>
      <c r="AI378" s="6">
        <v>0</v>
      </c>
      <c r="AJ378" s="6">
        <v>0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f t="shared" si="107"/>
        <v>0</v>
      </c>
      <c r="AR378" s="6">
        <f t="shared" si="108"/>
        <v>-0.11000000000000001</v>
      </c>
    </row>
    <row r="379" spans="1:44" x14ac:dyDescent="0.25">
      <c r="A379" t="s">
        <v>122</v>
      </c>
      <c r="B379" s="6">
        <v>35668389.829999998</v>
      </c>
      <c r="C379" s="6">
        <v>-25103322.460000001</v>
      </c>
      <c r="D379" s="6">
        <v>-991.36</v>
      </c>
      <c r="E379" s="6">
        <f t="shared" si="96"/>
        <v>-25104313.82</v>
      </c>
      <c r="F379" s="6">
        <f t="shared" si="97"/>
        <v>10564076.009999998</v>
      </c>
      <c r="G379" s="6">
        <v>-283.81</v>
      </c>
      <c r="H379" s="6">
        <f t="shared" si="113"/>
        <v>10563792.199999997</v>
      </c>
      <c r="I379" s="6">
        <v>101447.54</v>
      </c>
      <c r="J379" s="6">
        <f t="shared" si="113"/>
        <v>10665239.739999996</v>
      </c>
      <c r="K379" s="6">
        <v>14614.12</v>
      </c>
      <c r="L379" s="6">
        <f t="shared" si="113"/>
        <v>10679853.859999996</v>
      </c>
      <c r="M379" s="6">
        <v>2110.0500000000002</v>
      </c>
      <c r="N379" s="6">
        <f t="shared" si="113"/>
        <v>10681963.909999996</v>
      </c>
      <c r="O379" s="6">
        <v>0</v>
      </c>
      <c r="P379" s="6">
        <v>-22701.23</v>
      </c>
      <c r="Q379" s="6">
        <f t="shared" si="99"/>
        <v>-22701.23</v>
      </c>
      <c r="R379" s="6">
        <f t="shared" si="100"/>
        <v>10659262.679999996</v>
      </c>
      <c r="S379" s="6">
        <v>0</v>
      </c>
      <c r="T379" s="6">
        <v>9656.67</v>
      </c>
      <c r="U379" s="6">
        <f t="shared" si="101"/>
        <v>9656.67</v>
      </c>
      <c r="V379" s="6">
        <f t="shared" si="102"/>
        <v>10668919.349999996</v>
      </c>
      <c r="W379" s="6">
        <v>0</v>
      </c>
      <c r="X379" s="6">
        <f t="shared" si="103"/>
        <v>10668919.349999996</v>
      </c>
      <c r="Y379" s="6">
        <v>-0.01</v>
      </c>
      <c r="Z379" s="6">
        <v>0</v>
      </c>
      <c r="AA379" s="6">
        <v>0</v>
      </c>
      <c r="AB379" s="6">
        <v>10770.89</v>
      </c>
      <c r="AC379" s="6">
        <f t="shared" si="104"/>
        <v>10770.88</v>
      </c>
      <c r="AD379" s="6">
        <f t="shared" si="105"/>
        <v>10679690.229999997</v>
      </c>
      <c r="AE379" s="6">
        <v>0</v>
      </c>
      <c r="AF379" s="6">
        <f t="shared" si="114"/>
        <v>10679690.229999997</v>
      </c>
      <c r="AG379" s="6">
        <v>99869.38</v>
      </c>
      <c r="AH379" s="6">
        <f t="shared" si="114"/>
        <v>10779559.609999998</v>
      </c>
      <c r="AI379" s="6">
        <v>0.01</v>
      </c>
      <c r="AJ379" s="6">
        <v>0</v>
      </c>
      <c r="AK379" s="6">
        <v>0</v>
      </c>
      <c r="AL379" s="6">
        <v>0</v>
      </c>
      <c r="AM379" s="6">
        <v>-63293.67</v>
      </c>
      <c r="AN379" s="6">
        <v>44545.919999999998</v>
      </c>
      <c r="AO379" s="6">
        <v>39666.71</v>
      </c>
      <c r="AP379" s="6">
        <v>0</v>
      </c>
      <c r="AQ379" s="6">
        <f t="shared" si="107"/>
        <v>20918.97</v>
      </c>
      <c r="AR379" s="6">
        <f t="shared" si="108"/>
        <v>10800478.579999998</v>
      </c>
    </row>
    <row r="380" spans="1:44" x14ac:dyDescent="0.25">
      <c r="A380" t="s">
        <v>241</v>
      </c>
      <c r="B380" s="6">
        <v>-101909685.23</v>
      </c>
      <c r="C380" s="6">
        <v>51599840.619999997</v>
      </c>
      <c r="D380" s="6">
        <v>4720.75</v>
      </c>
      <c r="E380" s="6">
        <f t="shared" si="96"/>
        <v>51604561.369999997</v>
      </c>
      <c r="F380" s="6">
        <f t="shared" si="97"/>
        <v>-50305123.860000007</v>
      </c>
      <c r="G380" s="6">
        <v>1351.45</v>
      </c>
      <c r="H380" s="6">
        <f t="shared" si="113"/>
        <v>-50303772.410000004</v>
      </c>
      <c r="I380" s="6">
        <v>-483083.48</v>
      </c>
      <c r="J380" s="6">
        <f t="shared" si="113"/>
        <v>-50786855.890000001</v>
      </c>
      <c r="K380" s="6">
        <v>-69591.070000000007</v>
      </c>
      <c r="L380" s="6">
        <f t="shared" si="113"/>
        <v>-50856446.960000001</v>
      </c>
      <c r="M380" s="6">
        <v>-10047.84</v>
      </c>
      <c r="N380" s="6">
        <f t="shared" si="113"/>
        <v>-50866494.800000004</v>
      </c>
      <c r="O380" s="6">
        <v>0</v>
      </c>
      <c r="P380" s="6">
        <v>108101.09</v>
      </c>
      <c r="Q380" s="6">
        <f t="shared" si="99"/>
        <v>108101.09</v>
      </c>
      <c r="R380" s="6">
        <f t="shared" si="100"/>
        <v>-50758393.710000001</v>
      </c>
      <c r="S380" s="6">
        <v>0</v>
      </c>
      <c r="T380" s="6">
        <v>-45984.15</v>
      </c>
      <c r="U380" s="6">
        <f t="shared" si="101"/>
        <v>-45984.15</v>
      </c>
      <c r="V380" s="6">
        <f t="shared" si="102"/>
        <v>-50804377.859999999</v>
      </c>
      <c r="W380" s="6">
        <v>0</v>
      </c>
      <c r="X380" s="6">
        <f t="shared" si="103"/>
        <v>-50804377.859999999</v>
      </c>
      <c r="Y380" s="6">
        <v>0.01</v>
      </c>
      <c r="Z380" s="6">
        <v>0</v>
      </c>
      <c r="AA380" s="6">
        <v>0</v>
      </c>
      <c r="AB380" s="6">
        <v>-51289.97</v>
      </c>
      <c r="AC380" s="6">
        <f t="shared" si="104"/>
        <v>-51289.96</v>
      </c>
      <c r="AD380" s="6">
        <f t="shared" si="105"/>
        <v>-50855667.82</v>
      </c>
      <c r="AE380" s="6">
        <v>0</v>
      </c>
      <c r="AF380" s="6">
        <f t="shared" si="114"/>
        <v>-50855667.82</v>
      </c>
      <c r="AG380" s="6">
        <v>-475568.41</v>
      </c>
      <c r="AH380" s="6">
        <f t="shared" si="114"/>
        <v>-51331236.229999997</v>
      </c>
      <c r="AI380" s="6">
        <v>-0.01</v>
      </c>
      <c r="AJ380" s="6">
        <v>0</v>
      </c>
      <c r="AK380" s="6">
        <v>0</v>
      </c>
      <c r="AL380" s="6">
        <v>0</v>
      </c>
      <c r="AM380" s="6">
        <v>180839.07</v>
      </c>
      <c r="AN380" s="6">
        <v>-91564.08</v>
      </c>
      <c r="AO380" s="6">
        <v>-188889.14</v>
      </c>
      <c r="AP380" s="6">
        <v>0</v>
      </c>
      <c r="AQ380" s="6">
        <f t="shared" si="107"/>
        <v>-99614.160000000018</v>
      </c>
      <c r="AR380" s="6">
        <f t="shared" si="108"/>
        <v>-51430850.389999993</v>
      </c>
    </row>
    <row r="381" spans="1:44" x14ac:dyDescent="0.25">
      <c r="A381" t="s">
        <v>236</v>
      </c>
      <c r="B381" s="6">
        <v>-0.03</v>
      </c>
      <c r="C381" s="6">
        <v>0</v>
      </c>
      <c r="D381" s="6">
        <v>0</v>
      </c>
      <c r="E381" s="6">
        <f t="shared" si="96"/>
        <v>0</v>
      </c>
      <c r="F381" s="6">
        <f t="shared" si="97"/>
        <v>-0.03</v>
      </c>
      <c r="G381" s="6">
        <v>0</v>
      </c>
      <c r="H381" s="6">
        <f t="shared" si="113"/>
        <v>-0.03</v>
      </c>
      <c r="I381" s="6">
        <v>-0.01</v>
      </c>
      <c r="J381" s="6">
        <f t="shared" si="113"/>
        <v>-0.04</v>
      </c>
      <c r="K381" s="6">
        <v>0.01</v>
      </c>
      <c r="L381" s="6">
        <f t="shared" si="113"/>
        <v>-0.03</v>
      </c>
      <c r="M381" s="6">
        <v>-0.01</v>
      </c>
      <c r="N381" s="6">
        <f t="shared" si="113"/>
        <v>-0.04</v>
      </c>
      <c r="O381" s="6">
        <v>-0.01</v>
      </c>
      <c r="P381" s="6">
        <v>0.02</v>
      </c>
      <c r="Q381" s="6">
        <f t="shared" si="99"/>
        <v>0.01</v>
      </c>
      <c r="R381" s="6">
        <f t="shared" si="100"/>
        <v>-0.03</v>
      </c>
      <c r="S381" s="6">
        <v>0.01</v>
      </c>
      <c r="T381" s="6">
        <v>-0.01</v>
      </c>
      <c r="U381" s="6">
        <f t="shared" si="101"/>
        <v>0</v>
      </c>
      <c r="V381" s="6">
        <f t="shared" si="102"/>
        <v>-0.03</v>
      </c>
      <c r="W381" s="6">
        <v>0</v>
      </c>
      <c r="X381" s="6">
        <f t="shared" si="103"/>
        <v>-0.03</v>
      </c>
      <c r="Y381" s="6">
        <v>0</v>
      </c>
      <c r="Z381" s="6">
        <v>0</v>
      </c>
      <c r="AA381" s="6">
        <v>0</v>
      </c>
      <c r="AB381" s="6">
        <v>-0.01</v>
      </c>
      <c r="AC381" s="6">
        <f t="shared" si="104"/>
        <v>-0.01</v>
      </c>
      <c r="AD381" s="6">
        <f t="shared" si="105"/>
        <v>-0.04</v>
      </c>
      <c r="AE381" s="6">
        <v>0</v>
      </c>
      <c r="AF381" s="6">
        <f t="shared" si="114"/>
        <v>-0.04</v>
      </c>
      <c r="AG381" s="6">
        <v>0</v>
      </c>
      <c r="AH381" s="6">
        <f t="shared" si="114"/>
        <v>-0.04</v>
      </c>
      <c r="AI381" s="6">
        <v>-0.01</v>
      </c>
      <c r="AJ381" s="6">
        <v>0</v>
      </c>
      <c r="AK381" s="6">
        <v>0</v>
      </c>
      <c r="AL381" s="6">
        <v>0</v>
      </c>
      <c r="AM381" s="6">
        <v>0</v>
      </c>
      <c r="AN381" s="6">
        <v>0</v>
      </c>
      <c r="AO381" s="6">
        <v>0.02</v>
      </c>
      <c r="AP381" s="6">
        <v>0</v>
      </c>
      <c r="AQ381" s="6">
        <f t="shared" si="107"/>
        <v>0.01</v>
      </c>
      <c r="AR381" s="6">
        <f t="shared" si="108"/>
        <v>-0.03</v>
      </c>
    </row>
    <row r="382" spans="1:44" x14ac:dyDescent="0.25">
      <c r="A382" t="s">
        <v>242</v>
      </c>
      <c r="B382" s="6">
        <v>61229561.200000003</v>
      </c>
      <c r="C382" s="6">
        <v>-61229561.200000003</v>
      </c>
      <c r="D382" s="6">
        <v>0</v>
      </c>
      <c r="E382" s="6">
        <f t="shared" si="96"/>
        <v>-61229561.200000003</v>
      </c>
      <c r="F382" s="6">
        <f t="shared" si="97"/>
        <v>0</v>
      </c>
      <c r="G382" s="6">
        <v>0</v>
      </c>
      <c r="H382" s="6">
        <f t="shared" si="113"/>
        <v>0</v>
      </c>
      <c r="I382" s="6">
        <v>0</v>
      </c>
      <c r="J382" s="6">
        <f t="shared" si="113"/>
        <v>0</v>
      </c>
      <c r="K382" s="6">
        <v>0</v>
      </c>
      <c r="L382" s="6">
        <f t="shared" si="113"/>
        <v>0</v>
      </c>
      <c r="M382" s="6">
        <v>0</v>
      </c>
      <c r="N382" s="6">
        <f t="shared" si="113"/>
        <v>0</v>
      </c>
      <c r="O382" s="6">
        <v>0</v>
      </c>
      <c r="P382" s="6">
        <v>0</v>
      </c>
      <c r="Q382" s="6">
        <f t="shared" si="99"/>
        <v>0</v>
      </c>
      <c r="R382" s="6">
        <f t="shared" si="100"/>
        <v>0</v>
      </c>
      <c r="S382" s="6">
        <v>0</v>
      </c>
      <c r="T382" s="6">
        <v>0</v>
      </c>
      <c r="U382" s="6">
        <f t="shared" si="101"/>
        <v>0</v>
      </c>
      <c r="V382" s="6">
        <f t="shared" si="102"/>
        <v>0</v>
      </c>
      <c r="W382" s="6">
        <v>0</v>
      </c>
      <c r="X382" s="6">
        <f t="shared" si="103"/>
        <v>0</v>
      </c>
      <c r="Y382" s="6">
        <v>0</v>
      </c>
      <c r="Z382" s="6">
        <v>0</v>
      </c>
      <c r="AA382" s="6">
        <v>0</v>
      </c>
      <c r="AB382" s="6">
        <v>0</v>
      </c>
      <c r="AC382" s="6">
        <f t="shared" si="104"/>
        <v>0</v>
      </c>
      <c r="AD382" s="6">
        <f t="shared" si="105"/>
        <v>0</v>
      </c>
      <c r="AE382" s="6">
        <v>0</v>
      </c>
      <c r="AF382" s="6">
        <f t="shared" si="114"/>
        <v>0</v>
      </c>
      <c r="AG382" s="6">
        <v>0</v>
      </c>
      <c r="AH382" s="6">
        <f t="shared" si="114"/>
        <v>0</v>
      </c>
      <c r="AI382" s="6">
        <v>0</v>
      </c>
      <c r="AJ382" s="6">
        <v>0</v>
      </c>
      <c r="AK382" s="6">
        <v>0</v>
      </c>
      <c r="AL382" s="6">
        <v>0</v>
      </c>
      <c r="AM382" s="6">
        <v>0</v>
      </c>
      <c r="AN382" s="6">
        <v>0</v>
      </c>
      <c r="AO382" s="6">
        <v>0</v>
      </c>
      <c r="AP382" s="6">
        <v>0</v>
      </c>
      <c r="AQ382" s="6">
        <f t="shared" si="107"/>
        <v>0</v>
      </c>
      <c r="AR382" s="6">
        <f t="shared" si="108"/>
        <v>0</v>
      </c>
    </row>
    <row r="383" spans="1:44" x14ac:dyDescent="0.25">
      <c r="A383" t="s">
        <v>272</v>
      </c>
      <c r="B383" s="6">
        <v>0</v>
      </c>
      <c r="C383" s="6">
        <v>0</v>
      </c>
      <c r="D383" s="6">
        <v>0</v>
      </c>
      <c r="E383" s="6">
        <f t="shared" si="96"/>
        <v>0</v>
      </c>
      <c r="F383" s="6">
        <f t="shared" si="97"/>
        <v>0</v>
      </c>
      <c r="G383" s="6">
        <v>0</v>
      </c>
      <c r="H383" s="6">
        <f t="shared" si="113"/>
        <v>0</v>
      </c>
      <c r="I383" s="6">
        <v>0</v>
      </c>
      <c r="J383" s="6">
        <f t="shared" si="113"/>
        <v>0</v>
      </c>
      <c r="K383" s="6">
        <v>0</v>
      </c>
      <c r="L383" s="6">
        <f t="shared" si="113"/>
        <v>0</v>
      </c>
      <c r="M383" s="6">
        <v>0</v>
      </c>
      <c r="N383" s="6">
        <f t="shared" si="113"/>
        <v>0</v>
      </c>
      <c r="O383" s="6">
        <v>0</v>
      </c>
      <c r="P383" s="6">
        <v>0</v>
      </c>
      <c r="Q383" s="6">
        <f t="shared" si="99"/>
        <v>0</v>
      </c>
      <c r="R383" s="6">
        <f t="shared" si="100"/>
        <v>0</v>
      </c>
      <c r="S383" s="6">
        <v>0</v>
      </c>
      <c r="T383" s="6">
        <v>0</v>
      </c>
      <c r="U383" s="6">
        <f t="shared" si="101"/>
        <v>0</v>
      </c>
      <c r="V383" s="6">
        <f t="shared" si="102"/>
        <v>0</v>
      </c>
      <c r="W383" s="6">
        <v>0</v>
      </c>
      <c r="X383" s="6">
        <f t="shared" si="103"/>
        <v>0</v>
      </c>
      <c r="Y383" s="6">
        <v>0</v>
      </c>
      <c r="Z383" s="6">
        <v>0</v>
      </c>
      <c r="AA383" s="6">
        <v>0</v>
      </c>
      <c r="AB383" s="9">
        <v>1485644</v>
      </c>
      <c r="AC383" s="6">
        <f t="shared" si="104"/>
        <v>1485644</v>
      </c>
      <c r="AD383" s="6">
        <f t="shared" si="105"/>
        <v>1485644</v>
      </c>
      <c r="AE383" s="9">
        <f>-AC383</f>
        <v>-1485644</v>
      </c>
      <c r="AF383" s="6">
        <f t="shared" si="114"/>
        <v>0</v>
      </c>
      <c r="AG383" s="6">
        <v>0</v>
      </c>
      <c r="AH383" s="6">
        <f t="shared" si="114"/>
        <v>0</v>
      </c>
      <c r="AI383" s="6">
        <v>0</v>
      </c>
      <c r="AJ383" s="6">
        <v>0</v>
      </c>
      <c r="AK383" s="6">
        <v>0</v>
      </c>
      <c r="AL383" s="6">
        <v>0</v>
      </c>
      <c r="AM383" s="6">
        <v>0</v>
      </c>
      <c r="AN383" s="6">
        <v>0</v>
      </c>
      <c r="AO383" s="6">
        <v>0</v>
      </c>
      <c r="AP383" s="6">
        <v>0</v>
      </c>
      <c r="AQ383" s="6">
        <f t="shared" si="107"/>
        <v>0</v>
      </c>
      <c r="AR383" s="6">
        <f t="shared" si="108"/>
        <v>0</v>
      </c>
    </row>
    <row r="384" spans="1:44" x14ac:dyDescent="0.25">
      <c r="A384" s="5" t="s">
        <v>243</v>
      </c>
      <c r="B384" s="7">
        <v>-54362641.350000001</v>
      </c>
      <c r="C384" s="7">
        <v>0.14000000000000001</v>
      </c>
      <c r="D384" s="7">
        <v>6834.29</v>
      </c>
      <c r="E384" s="7">
        <f t="shared" si="96"/>
        <v>6834.43</v>
      </c>
      <c r="F384" s="7">
        <f t="shared" si="97"/>
        <v>-54355806.920000002</v>
      </c>
      <c r="G384" s="7">
        <v>-15665.33</v>
      </c>
      <c r="H384" s="7">
        <f t="shared" si="113"/>
        <v>-54371472.25</v>
      </c>
      <c r="I384" s="7">
        <v>-404388.02</v>
      </c>
      <c r="J384" s="7">
        <f t="shared" si="113"/>
        <v>-54775860.270000003</v>
      </c>
      <c r="K384" s="7">
        <v>-48852.11</v>
      </c>
      <c r="L384" s="7">
        <f t="shared" si="113"/>
        <v>-54824712.380000003</v>
      </c>
      <c r="M384" s="7">
        <v>2106.1</v>
      </c>
      <c r="N384" s="7">
        <f t="shared" si="113"/>
        <v>-54822606.280000001</v>
      </c>
      <c r="O384" s="7">
        <v>-0.06</v>
      </c>
      <c r="P384" s="7">
        <v>107800.17</v>
      </c>
      <c r="Q384" s="7">
        <f t="shared" si="99"/>
        <v>107800.11</v>
      </c>
      <c r="R384" s="7">
        <f t="shared" si="100"/>
        <v>-54714806.170000002</v>
      </c>
      <c r="S384" s="7">
        <v>0.06</v>
      </c>
      <c r="T384" s="7">
        <v>-16041.99</v>
      </c>
      <c r="U384" s="7">
        <f t="shared" si="101"/>
        <v>-16041.93</v>
      </c>
      <c r="V384" s="7">
        <f t="shared" si="102"/>
        <v>-54730848.100000001</v>
      </c>
      <c r="W384" s="7">
        <v>12642.02</v>
      </c>
      <c r="X384" s="7">
        <f t="shared" si="103"/>
        <v>-54718206.079999998</v>
      </c>
      <c r="Y384" s="7">
        <v>-0.06</v>
      </c>
      <c r="Z384" s="7">
        <v>0</v>
      </c>
      <c r="AA384" s="7">
        <v>0</v>
      </c>
      <c r="AB384" s="7">
        <f>SUM(AB320:AB383)</f>
        <v>1466130.27</v>
      </c>
      <c r="AC384" s="7">
        <f t="shared" si="104"/>
        <v>1466130.21</v>
      </c>
      <c r="AD384" s="7">
        <f t="shared" si="105"/>
        <v>-53252075.869999997</v>
      </c>
      <c r="AE384" s="7">
        <f>SUM(AE320:AE383)</f>
        <v>-1493664.42</v>
      </c>
      <c r="AF384" s="7">
        <f t="shared" si="114"/>
        <v>-54745740.289999999</v>
      </c>
      <c r="AG384" s="7">
        <v>-389818.03</v>
      </c>
      <c r="AH384" s="7">
        <f t="shared" si="114"/>
        <v>-55135558.32</v>
      </c>
      <c r="AI384" s="7">
        <v>0</v>
      </c>
      <c r="AJ384" s="7">
        <v>835230.08</v>
      </c>
      <c r="AK384" s="7">
        <v>1019276.32</v>
      </c>
      <c r="AL384" s="7">
        <v>0</v>
      </c>
      <c r="AM384" s="7">
        <v>117545.4</v>
      </c>
      <c r="AN384" s="7">
        <v>-1352215.08</v>
      </c>
      <c r="AO384" s="7">
        <v>-17234.599999999999</v>
      </c>
      <c r="AP384" s="7">
        <v>0</v>
      </c>
      <c r="AQ384" s="7">
        <f t="shared" si="107"/>
        <v>602602.11999999976</v>
      </c>
      <c r="AR384" s="7">
        <f t="shared" si="108"/>
        <v>-54532956.200000003</v>
      </c>
    </row>
    <row r="385" spans="1:44" x14ac:dyDescent="0.25">
      <c r="A385" s="3" t="s">
        <v>29</v>
      </c>
      <c r="B385" s="6"/>
      <c r="C385" s="6"/>
      <c r="D385" s="6"/>
      <c r="E385" s="6">
        <f t="shared" si="96"/>
        <v>0</v>
      </c>
      <c r="F385" s="6">
        <f t="shared" si="97"/>
        <v>0</v>
      </c>
      <c r="G385" s="6"/>
      <c r="H385" s="6">
        <f t="shared" si="113"/>
        <v>0</v>
      </c>
      <c r="I385" s="6"/>
      <c r="J385" s="6">
        <f t="shared" si="113"/>
        <v>0</v>
      </c>
      <c r="K385" s="6"/>
      <c r="L385" s="6">
        <f t="shared" si="113"/>
        <v>0</v>
      </c>
      <c r="M385" s="6"/>
      <c r="N385" s="6">
        <f t="shared" si="113"/>
        <v>0</v>
      </c>
      <c r="O385" s="6"/>
      <c r="P385" s="6"/>
      <c r="Q385" s="6">
        <f t="shared" si="99"/>
        <v>0</v>
      </c>
      <c r="R385" s="6">
        <f t="shared" si="100"/>
        <v>0</v>
      </c>
      <c r="S385" s="6"/>
      <c r="T385" s="6"/>
      <c r="U385" s="6">
        <f t="shared" si="101"/>
        <v>0</v>
      </c>
      <c r="V385" s="6">
        <f t="shared" si="102"/>
        <v>0</v>
      </c>
      <c r="W385" s="6"/>
      <c r="X385" s="6">
        <f t="shared" si="103"/>
        <v>0</v>
      </c>
      <c r="Y385" s="6"/>
      <c r="Z385" s="6"/>
      <c r="AA385" s="6"/>
      <c r="AB385" s="6"/>
      <c r="AC385" s="6">
        <f t="shared" si="104"/>
        <v>0</v>
      </c>
      <c r="AD385" s="6">
        <f t="shared" si="105"/>
        <v>0</v>
      </c>
      <c r="AE385" s="6"/>
      <c r="AF385" s="6">
        <f t="shared" si="114"/>
        <v>0</v>
      </c>
      <c r="AG385" s="6"/>
      <c r="AH385" s="6">
        <f t="shared" si="114"/>
        <v>0</v>
      </c>
      <c r="AI385" s="6"/>
      <c r="AJ385" s="6"/>
      <c r="AK385" s="6"/>
      <c r="AL385" s="6"/>
      <c r="AM385" s="6"/>
      <c r="AN385" s="6"/>
      <c r="AO385" s="6"/>
      <c r="AP385" s="6"/>
      <c r="AQ385" s="6">
        <f t="shared" si="107"/>
        <v>0</v>
      </c>
      <c r="AR385" s="6">
        <f t="shared" si="108"/>
        <v>0</v>
      </c>
    </row>
    <row r="386" spans="1:44" x14ac:dyDescent="0.25">
      <c r="A386" t="s">
        <v>244</v>
      </c>
      <c r="B386" s="6"/>
      <c r="C386" s="6"/>
      <c r="D386" s="6"/>
      <c r="E386" s="6">
        <f t="shared" si="96"/>
        <v>0</v>
      </c>
      <c r="F386" s="6">
        <f t="shared" si="97"/>
        <v>0</v>
      </c>
      <c r="G386" s="6"/>
      <c r="H386" s="6">
        <f t="shared" si="113"/>
        <v>0</v>
      </c>
      <c r="I386" s="6"/>
      <c r="J386" s="6">
        <f t="shared" si="113"/>
        <v>0</v>
      </c>
      <c r="K386" s="6"/>
      <c r="L386" s="6">
        <f t="shared" si="113"/>
        <v>0</v>
      </c>
      <c r="M386" s="6"/>
      <c r="N386" s="6">
        <f t="shared" si="113"/>
        <v>0</v>
      </c>
      <c r="O386" s="6"/>
      <c r="P386" s="6"/>
      <c r="Q386" s="6">
        <f t="shared" si="99"/>
        <v>0</v>
      </c>
      <c r="R386" s="6">
        <f t="shared" si="100"/>
        <v>0</v>
      </c>
      <c r="S386" s="6"/>
      <c r="T386" s="6"/>
      <c r="U386" s="6">
        <f t="shared" si="101"/>
        <v>0</v>
      </c>
      <c r="V386" s="6">
        <f t="shared" si="102"/>
        <v>0</v>
      </c>
      <c r="W386" s="6"/>
      <c r="X386" s="6">
        <f t="shared" si="103"/>
        <v>0</v>
      </c>
      <c r="Y386" s="6"/>
      <c r="Z386" s="6"/>
      <c r="AA386" s="6"/>
      <c r="AB386" s="6"/>
      <c r="AC386" s="6">
        <f t="shared" si="104"/>
        <v>0</v>
      </c>
      <c r="AD386" s="6">
        <f t="shared" si="105"/>
        <v>0</v>
      </c>
      <c r="AE386" s="6"/>
      <c r="AF386" s="6">
        <f t="shared" si="114"/>
        <v>0</v>
      </c>
      <c r="AG386" s="6"/>
      <c r="AH386" s="6">
        <f t="shared" si="114"/>
        <v>0</v>
      </c>
      <c r="AI386" s="6"/>
      <c r="AJ386" s="6"/>
      <c r="AK386" s="6"/>
      <c r="AL386" s="6"/>
      <c r="AM386" s="6"/>
      <c r="AN386" s="6"/>
      <c r="AO386" s="6"/>
      <c r="AP386" s="6"/>
      <c r="AQ386" s="6">
        <f t="shared" si="107"/>
        <v>0</v>
      </c>
      <c r="AR386" s="6">
        <f t="shared" si="108"/>
        <v>0</v>
      </c>
    </row>
    <row r="387" spans="1:44" x14ac:dyDescent="0.25">
      <c r="A387" t="s">
        <v>245</v>
      </c>
      <c r="B387" s="6">
        <v>-189260844</v>
      </c>
      <c r="C387" s="6">
        <v>0</v>
      </c>
      <c r="D387" s="6">
        <v>17759</v>
      </c>
      <c r="E387" s="6">
        <f t="shared" si="96"/>
        <v>17759</v>
      </c>
      <c r="F387" s="6">
        <f t="shared" si="97"/>
        <v>-189243085</v>
      </c>
      <c r="G387" s="6">
        <v>5084</v>
      </c>
      <c r="H387" s="6">
        <f t="shared" si="113"/>
        <v>-189238001</v>
      </c>
      <c r="I387" s="6">
        <v>-1817314</v>
      </c>
      <c r="J387" s="6">
        <f t="shared" si="113"/>
        <v>-191055315</v>
      </c>
      <c r="K387" s="6">
        <v>-261795</v>
      </c>
      <c r="L387" s="6">
        <f t="shared" si="113"/>
        <v>-191317110</v>
      </c>
      <c r="M387" s="6">
        <v>-37799</v>
      </c>
      <c r="N387" s="6">
        <f t="shared" si="113"/>
        <v>-191354909</v>
      </c>
      <c r="O387" s="6">
        <v>0</v>
      </c>
      <c r="P387" s="6">
        <v>406666</v>
      </c>
      <c r="Q387" s="6">
        <f t="shared" si="99"/>
        <v>406666</v>
      </c>
      <c r="R387" s="6">
        <f t="shared" si="100"/>
        <v>-190948243</v>
      </c>
      <c r="S387" s="6">
        <v>0</v>
      </c>
      <c r="T387" s="6">
        <v>-172988</v>
      </c>
      <c r="U387" s="6">
        <f t="shared" si="101"/>
        <v>-172988</v>
      </c>
      <c r="V387" s="6">
        <f t="shared" si="102"/>
        <v>-191121231</v>
      </c>
      <c r="W387" s="6">
        <v>0</v>
      </c>
      <c r="X387" s="6">
        <f t="shared" si="103"/>
        <v>-191121231</v>
      </c>
      <c r="Y387" s="6">
        <v>0</v>
      </c>
      <c r="Z387" s="6">
        <v>0</v>
      </c>
      <c r="AA387" s="6">
        <v>0</v>
      </c>
      <c r="AB387" s="6">
        <v>-192948</v>
      </c>
      <c r="AC387" s="6">
        <f t="shared" si="104"/>
        <v>-192948</v>
      </c>
      <c r="AD387" s="6">
        <f t="shared" si="105"/>
        <v>-191314179</v>
      </c>
      <c r="AE387" s="6">
        <v>0</v>
      </c>
      <c r="AF387" s="6">
        <f t="shared" si="114"/>
        <v>-191314179</v>
      </c>
      <c r="AG387" s="6">
        <v>-1789043</v>
      </c>
      <c r="AH387" s="6">
        <f t="shared" si="114"/>
        <v>-193103222</v>
      </c>
      <c r="AI387" s="6">
        <v>0</v>
      </c>
      <c r="AJ387" s="6">
        <v>0</v>
      </c>
      <c r="AK387" s="6">
        <v>0</v>
      </c>
      <c r="AL387" s="6">
        <v>0</v>
      </c>
      <c r="AM387" s="6">
        <v>335844</v>
      </c>
      <c r="AN387" s="6">
        <v>0</v>
      </c>
      <c r="AO387" s="6">
        <v>-710583</v>
      </c>
      <c r="AP387" s="6">
        <v>0</v>
      </c>
      <c r="AQ387" s="6">
        <f t="shared" si="107"/>
        <v>-374739</v>
      </c>
      <c r="AR387" s="6">
        <f t="shared" si="108"/>
        <v>-193477961</v>
      </c>
    </row>
    <row r="388" spans="1:44" x14ac:dyDescent="0.25">
      <c r="A388" s="5" t="s">
        <v>246</v>
      </c>
      <c r="B388" s="7">
        <v>-189260844</v>
      </c>
      <c r="C388" s="7">
        <v>0</v>
      </c>
      <c r="D388" s="7">
        <v>17759</v>
      </c>
      <c r="E388" s="7">
        <f t="shared" si="96"/>
        <v>17759</v>
      </c>
      <c r="F388" s="7">
        <f t="shared" si="97"/>
        <v>-189243085</v>
      </c>
      <c r="G388" s="7">
        <v>5084</v>
      </c>
      <c r="H388" s="7">
        <f t="shared" si="113"/>
        <v>-189238001</v>
      </c>
      <c r="I388" s="7">
        <v>-1817314</v>
      </c>
      <c r="J388" s="7">
        <f t="shared" si="113"/>
        <v>-191055315</v>
      </c>
      <c r="K388" s="7">
        <v>-261795</v>
      </c>
      <c r="L388" s="7">
        <f t="shared" si="113"/>
        <v>-191317110</v>
      </c>
      <c r="M388" s="7">
        <v>-37799</v>
      </c>
      <c r="N388" s="7">
        <f t="shared" si="113"/>
        <v>-191354909</v>
      </c>
      <c r="O388" s="7">
        <v>0</v>
      </c>
      <c r="P388" s="7">
        <v>406666</v>
      </c>
      <c r="Q388" s="7">
        <f t="shared" si="99"/>
        <v>406666</v>
      </c>
      <c r="R388" s="7">
        <f t="shared" si="100"/>
        <v>-190948243</v>
      </c>
      <c r="S388" s="7">
        <v>0</v>
      </c>
      <c r="T388" s="7">
        <v>-172988</v>
      </c>
      <c r="U388" s="7">
        <f t="shared" si="101"/>
        <v>-172988</v>
      </c>
      <c r="V388" s="7">
        <f t="shared" si="102"/>
        <v>-191121231</v>
      </c>
      <c r="W388" s="7">
        <v>0</v>
      </c>
      <c r="X388" s="7">
        <f t="shared" si="103"/>
        <v>-191121231</v>
      </c>
      <c r="Y388" s="7">
        <v>0</v>
      </c>
      <c r="Z388" s="7">
        <v>0</v>
      </c>
      <c r="AA388" s="7">
        <v>0</v>
      </c>
      <c r="AB388" s="7">
        <v>-192948</v>
      </c>
      <c r="AC388" s="7">
        <f t="shared" si="104"/>
        <v>-192948</v>
      </c>
      <c r="AD388" s="7">
        <f t="shared" si="105"/>
        <v>-191314179</v>
      </c>
      <c r="AE388" s="7">
        <v>0</v>
      </c>
      <c r="AF388" s="7">
        <f t="shared" si="114"/>
        <v>-191314179</v>
      </c>
      <c r="AG388" s="7">
        <v>-1789043</v>
      </c>
      <c r="AH388" s="7">
        <f t="shared" si="114"/>
        <v>-193103222</v>
      </c>
      <c r="AI388" s="7">
        <v>0</v>
      </c>
      <c r="AJ388" s="7">
        <v>0</v>
      </c>
      <c r="AK388" s="7">
        <v>0</v>
      </c>
      <c r="AL388" s="7">
        <v>0</v>
      </c>
      <c r="AM388" s="7">
        <v>335844</v>
      </c>
      <c r="AN388" s="7">
        <v>0</v>
      </c>
      <c r="AO388" s="7">
        <v>-710583</v>
      </c>
      <c r="AP388" s="7">
        <v>0</v>
      </c>
      <c r="AQ388" s="7">
        <f t="shared" si="107"/>
        <v>-374739</v>
      </c>
      <c r="AR388" s="7">
        <f t="shared" si="108"/>
        <v>-193477961</v>
      </c>
    </row>
    <row r="389" spans="1:44" x14ac:dyDescent="0.25">
      <c r="A389" s="3" t="s">
        <v>29</v>
      </c>
      <c r="B389" s="6"/>
      <c r="C389" s="6"/>
      <c r="D389" s="6"/>
      <c r="E389" s="6">
        <f t="shared" si="96"/>
        <v>0</v>
      </c>
      <c r="F389" s="6">
        <f t="shared" si="97"/>
        <v>0</v>
      </c>
      <c r="G389" s="6"/>
      <c r="H389" s="6">
        <f t="shared" si="113"/>
        <v>0</v>
      </c>
      <c r="I389" s="6"/>
      <c r="J389" s="6">
        <f t="shared" si="113"/>
        <v>0</v>
      </c>
      <c r="K389" s="6"/>
      <c r="L389" s="6">
        <f t="shared" si="113"/>
        <v>0</v>
      </c>
      <c r="M389" s="6"/>
      <c r="N389" s="6">
        <f t="shared" si="113"/>
        <v>0</v>
      </c>
      <c r="O389" s="6"/>
      <c r="P389" s="6"/>
      <c r="Q389" s="6">
        <f t="shared" si="99"/>
        <v>0</v>
      </c>
      <c r="R389" s="6">
        <f t="shared" si="100"/>
        <v>0</v>
      </c>
      <c r="S389" s="6"/>
      <c r="T389" s="6"/>
      <c r="U389" s="6">
        <f t="shared" si="101"/>
        <v>0</v>
      </c>
      <c r="V389" s="6">
        <f t="shared" si="102"/>
        <v>0</v>
      </c>
      <c r="W389" s="6"/>
      <c r="X389" s="6">
        <f t="shared" si="103"/>
        <v>0</v>
      </c>
      <c r="Y389" s="6"/>
      <c r="Z389" s="6"/>
      <c r="AA389" s="6"/>
      <c r="AB389" s="6"/>
      <c r="AC389" s="6">
        <f t="shared" si="104"/>
        <v>0</v>
      </c>
      <c r="AD389" s="6">
        <f t="shared" si="105"/>
        <v>0</v>
      </c>
      <c r="AE389" s="6"/>
      <c r="AF389" s="6">
        <f t="shared" si="114"/>
        <v>0</v>
      </c>
      <c r="AG389" s="6"/>
      <c r="AH389" s="6">
        <f t="shared" si="114"/>
        <v>0</v>
      </c>
      <c r="AI389" s="6"/>
      <c r="AJ389" s="6"/>
      <c r="AK389" s="6"/>
      <c r="AL389" s="6"/>
      <c r="AM389" s="6"/>
      <c r="AN389" s="6"/>
      <c r="AO389" s="6"/>
      <c r="AP389" s="6"/>
      <c r="AQ389" s="6">
        <f t="shared" si="107"/>
        <v>0</v>
      </c>
      <c r="AR389" s="6">
        <f t="shared" si="108"/>
        <v>0</v>
      </c>
    </row>
    <row r="390" spans="1:44" x14ac:dyDescent="0.25">
      <c r="A390" t="s">
        <v>247</v>
      </c>
      <c r="B390" s="6"/>
      <c r="C390" s="6"/>
      <c r="D390" s="6"/>
      <c r="E390" s="6">
        <f t="shared" si="96"/>
        <v>0</v>
      </c>
      <c r="F390" s="6">
        <f t="shared" si="97"/>
        <v>0</v>
      </c>
      <c r="G390" s="6"/>
      <c r="H390" s="6">
        <f t="shared" si="113"/>
        <v>0</v>
      </c>
      <c r="I390" s="6"/>
      <c r="J390" s="6">
        <f t="shared" si="113"/>
        <v>0</v>
      </c>
      <c r="K390" s="6"/>
      <c r="L390" s="6">
        <f t="shared" si="113"/>
        <v>0</v>
      </c>
      <c r="M390" s="6"/>
      <c r="N390" s="6">
        <f t="shared" si="113"/>
        <v>0</v>
      </c>
      <c r="O390" s="6"/>
      <c r="P390" s="6"/>
      <c r="Q390" s="6">
        <f t="shared" si="99"/>
        <v>0</v>
      </c>
      <c r="R390" s="6">
        <f t="shared" si="100"/>
        <v>0</v>
      </c>
      <c r="S390" s="6"/>
      <c r="T390" s="6"/>
      <c r="U390" s="6">
        <f t="shared" si="101"/>
        <v>0</v>
      </c>
      <c r="V390" s="6">
        <f t="shared" si="102"/>
        <v>0</v>
      </c>
      <c r="W390" s="6"/>
      <c r="X390" s="6">
        <f t="shared" si="103"/>
        <v>0</v>
      </c>
      <c r="Y390" s="6"/>
      <c r="Z390" s="6"/>
      <c r="AA390" s="6"/>
      <c r="AB390" s="6"/>
      <c r="AC390" s="6">
        <f t="shared" si="104"/>
        <v>0</v>
      </c>
      <c r="AD390" s="6">
        <f t="shared" si="105"/>
        <v>0</v>
      </c>
      <c r="AE390" s="6"/>
      <c r="AF390" s="6">
        <f t="shared" si="114"/>
        <v>0</v>
      </c>
      <c r="AG390" s="6"/>
      <c r="AH390" s="6">
        <f t="shared" si="114"/>
        <v>0</v>
      </c>
      <c r="AI390" s="6"/>
      <c r="AJ390" s="6"/>
      <c r="AK390" s="6"/>
      <c r="AL390" s="6"/>
      <c r="AM390" s="6"/>
      <c r="AN390" s="6"/>
      <c r="AO390" s="6"/>
      <c r="AP390" s="6"/>
      <c r="AQ390" s="6">
        <f t="shared" si="107"/>
        <v>0</v>
      </c>
      <c r="AR390" s="6">
        <f t="shared" si="108"/>
        <v>0</v>
      </c>
    </row>
    <row r="391" spans="1:44" x14ac:dyDescent="0.25">
      <c r="A391" t="s">
        <v>141</v>
      </c>
      <c r="B391" s="6">
        <v>0</v>
      </c>
      <c r="C391" s="6">
        <v>17958406.890000001</v>
      </c>
      <c r="D391" s="6">
        <v>-26847393.300000001</v>
      </c>
      <c r="E391" s="6">
        <f t="shared" si="96"/>
        <v>-8888986.4100000001</v>
      </c>
      <c r="F391" s="6">
        <f t="shared" si="97"/>
        <v>-8888986.4100000001</v>
      </c>
      <c r="G391" s="6">
        <v>0</v>
      </c>
      <c r="H391" s="6">
        <f t="shared" si="113"/>
        <v>-8888986.4100000001</v>
      </c>
      <c r="I391" s="6">
        <v>0</v>
      </c>
      <c r="J391" s="6">
        <f t="shared" si="113"/>
        <v>-8888986.4100000001</v>
      </c>
      <c r="K391" s="6">
        <v>0</v>
      </c>
      <c r="L391" s="6">
        <f t="shared" si="113"/>
        <v>-8888986.4100000001</v>
      </c>
      <c r="M391" s="6">
        <v>0</v>
      </c>
      <c r="N391" s="6">
        <f t="shared" si="113"/>
        <v>-8888986.4100000001</v>
      </c>
      <c r="O391" s="6">
        <v>0</v>
      </c>
      <c r="P391" s="6">
        <v>0</v>
      </c>
      <c r="Q391" s="6">
        <f t="shared" si="99"/>
        <v>0</v>
      </c>
      <c r="R391" s="6">
        <f t="shared" si="100"/>
        <v>-8888986.4100000001</v>
      </c>
      <c r="S391" s="6">
        <v>0</v>
      </c>
      <c r="T391" s="6">
        <v>0</v>
      </c>
      <c r="U391" s="6">
        <f t="shared" si="101"/>
        <v>0</v>
      </c>
      <c r="V391" s="6">
        <f t="shared" si="102"/>
        <v>-8888986.4100000001</v>
      </c>
      <c r="W391" s="6">
        <v>8888986.4100000001</v>
      </c>
      <c r="X391" s="6">
        <f t="shared" si="103"/>
        <v>0</v>
      </c>
      <c r="Y391" s="6">
        <v>0</v>
      </c>
      <c r="Z391" s="6">
        <v>0</v>
      </c>
      <c r="AA391" s="6">
        <v>0</v>
      </c>
      <c r="AB391" s="6">
        <v>0</v>
      </c>
      <c r="AC391" s="6">
        <f t="shared" si="104"/>
        <v>0</v>
      </c>
      <c r="AD391" s="6">
        <f t="shared" si="105"/>
        <v>0</v>
      </c>
      <c r="AE391" s="6">
        <v>0</v>
      </c>
      <c r="AF391" s="6">
        <f t="shared" si="114"/>
        <v>0</v>
      </c>
      <c r="AG391" s="6">
        <v>0</v>
      </c>
      <c r="AH391" s="6">
        <f t="shared" si="114"/>
        <v>0</v>
      </c>
      <c r="AI391" s="6">
        <v>0</v>
      </c>
      <c r="AJ391" s="6">
        <v>0</v>
      </c>
      <c r="AK391" s="6">
        <v>0</v>
      </c>
      <c r="AL391" s="6">
        <v>0</v>
      </c>
      <c r="AM391" s="6">
        <v>0</v>
      </c>
      <c r="AN391" s="6">
        <v>-3917785.08</v>
      </c>
      <c r="AO391" s="6">
        <v>0</v>
      </c>
      <c r="AP391" s="6">
        <v>0</v>
      </c>
      <c r="AQ391" s="6">
        <f t="shared" si="107"/>
        <v>-3917785.08</v>
      </c>
      <c r="AR391" s="6">
        <f t="shared" si="108"/>
        <v>-3917785.08</v>
      </c>
    </row>
    <row r="392" spans="1:44" x14ac:dyDescent="0.25">
      <c r="A392" t="s">
        <v>142</v>
      </c>
      <c r="B392" s="6">
        <v>0</v>
      </c>
      <c r="C392" s="6">
        <v>0</v>
      </c>
      <c r="D392" s="6">
        <v>0</v>
      </c>
      <c r="E392" s="6">
        <f t="shared" si="96"/>
        <v>0</v>
      </c>
      <c r="F392" s="6">
        <f t="shared" si="97"/>
        <v>0</v>
      </c>
      <c r="G392" s="6">
        <v>0</v>
      </c>
      <c r="H392" s="6">
        <f t="shared" si="113"/>
        <v>0</v>
      </c>
      <c r="I392" s="6">
        <v>0</v>
      </c>
      <c r="J392" s="6">
        <f t="shared" si="113"/>
        <v>0</v>
      </c>
      <c r="K392" s="6">
        <v>0</v>
      </c>
      <c r="L392" s="6">
        <f t="shared" si="113"/>
        <v>0</v>
      </c>
      <c r="M392" s="6">
        <v>0</v>
      </c>
      <c r="N392" s="6">
        <f t="shared" si="113"/>
        <v>0</v>
      </c>
      <c r="O392" s="6">
        <v>0</v>
      </c>
      <c r="P392" s="6">
        <v>0</v>
      </c>
      <c r="Q392" s="6">
        <f t="shared" si="99"/>
        <v>0</v>
      </c>
      <c r="R392" s="6">
        <f t="shared" si="100"/>
        <v>0</v>
      </c>
      <c r="S392" s="6">
        <v>0</v>
      </c>
      <c r="T392" s="6">
        <v>0</v>
      </c>
      <c r="U392" s="6">
        <f t="shared" si="101"/>
        <v>0</v>
      </c>
      <c r="V392" s="6">
        <f t="shared" si="102"/>
        <v>0</v>
      </c>
      <c r="W392" s="6">
        <v>-1220734</v>
      </c>
      <c r="X392" s="6">
        <f t="shared" si="103"/>
        <v>-1220734</v>
      </c>
      <c r="Y392" s="6">
        <v>0</v>
      </c>
      <c r="Z392" s="6">
        <v>0</v>
      </c>
      <c r="AA392" s="6">
        <v>0</v>
      </c>
      <c r="AB392" s="6">
        <v>-762834</v>
      </c>
      <c r="AC392" s="6">
        <f t="shared" si="104"/>
        <v>-762834</v>
      </c>
      <c r="AD392" s="6">
        <f t="shared" si="105"/>
        <v>-1983568</v>
      </c>
      <c r="AE392" s="6">
        <v>132238</v>
      </c>
      <c r="AF392" s="6">
        <f t="shared" si="114"/>
        <v>-1851330</v>
      </c>
      <c r="AG392" s="6">
        <v>132238</v>
      </c>
      <c r="AH392" s="6">
        <f t="shared" si="114"/>
        <v>-1719092</v>
      </c>
      <c r="AI392" s="6">
        <v>0</v>
      </c>
      <c r="AJ392" s="6">
        <v>0</v>
      </c>
      <c r="AK392" s="6">
        <v>0</v>
      </c>
      <c r="AL392" s="6">
        <v>0</v>
      </c>
      <c r="AM392" s="6">
        <v>0</v>
      </c>
      <c r="AN392" s="6">
        <v>0</v>
      </c>
      <c r="AO392" s="6">
        <v>558885.68000000005</v>
      </c>
      <c r="AP392" s="6">
        <v>0</v>
      </c>
      <c r="AQ392" s="6">
        <f t="shared" si="107"/>
        <v>558885.68000000005</v>
      </c>
      <c r="AR392" s="6">
        <f t="shared" si="108"/>
        <v>-1160206.3199999998</v>
      </c>
    </row>
    <row r="393" spans="1:44" x14ac:dyDescent="0.25">
      <c r="A393" t="s">
        <v>143</v>
      </c>
      <c r="B393" s="6">
        <v>0</v>
      </c>
      <c r="C393" s="6">
        <v>0</v>
      </c>
      <c r="D393" s="6">
        <v>0</v>
      </c>
      <c r="E393" s="6">
        <f t="shared" si="96"/>
        <v>0</v>
      </c>
      <c r="F393" s="6">
        <f t="shared" si="97"/>
        <v>0</v>
      </c>
      <c r="G393" s="6">
        <v>0</v>
      </c>
      <c r="H393" s="6">
        <f t="shared" si="113"/>
        <v>0</v>
      </c>
      <c r="I393" s="6">
        <v>0</v>
      </c>
      <c r="J393" s="6">
        <f t="shared" si="113"/>
        <v>0</v>
      </c>
      <c r="K393" s="6">
        <v>0</v>
      </c>
      <c r="L393" s="6">
        <f t="shared" si="113"/>
        <v>0</v>
      </c>
      <c r="M393" s="6">
        <v>0</v>
      </c>
      <c r="N393" s="6">
        <f t="shared" si="113"/>
        <v>0</v>
      </c>
      <c r="O393" s="6">
        <v>0</v>
      </c>
      <c r="P393" s="6">
        <v>0</v>
      </c>
      <c r="Q393" s="6">
        <f t="shared" si="99"/>
        <v>0</v>
      </c>
      <c r="R393" s="6">
        <f t="shared" si="100"/>
        <v>0</v>
      </c>
      <c r="S393" s="6">
        <v>0</v>
      </c>
      <c r="T393" s="6">
        <v>0</v>
      </c>
      <c r="U393" s="6">
        <f t="shared" si="101"/>
        <v>0</v>
      </c>
      <c r="V393" s="6">
        <f t="shared" si="102"/>
        <v>0</v>
      </c>
      <c r="W393" s="6">
        <v>-1080933</v>
      </c>
      <c r="X393" s="6">
        <f t="shared" si="103"/>
        <v>-1080933</v>
      </c>
      <c r="Y393" s="6">
        <v>0</v>
      </c>
      <c r="Z393" s="6">
        <v>0</v>
      </c>
      <c r="AA393" s="6">
        <v>0</v>
      </c>
      <c r="AB393" s="6">
        <v>90078</v>
      </c>
      <c r="AC393" s="6">
        <f t="shared" si="104"/>
        <v>90078</v>
      </c>
      <c r="AD393" s="6">
        <f t="shared" si="105"/>
        <v>-990855</v>
      </c>
      <c r="AE393" s="6">
        <v>45039</v>
      </c>
      <c r="AF393" s="6">
        <f t="shared" si="114"/>
        <v>-945816</v>
      </c>
      <c r="AG393" s="6">
        <v>45039</v>
      </c>
      <c r="AH393" s="6">
        <f t="shared" si="114"/>
        <v>-900777</v>
      </c>
      <c r="AI393" s="6">
        <v>0</v>
      </c>
      <c r="AJ393" s="6">
        <v>0</v>
      </c>
      <c r="AK393" s="6">
        <v>0</v>
      </c>
      <c r="AL393" s="6">
        <v>0</v>
      </c>
      <c r="AM393" s="6">
        <v>0</v>
      </c>
      <c r="AN393" s="6">
        <v>0</v>
      </c>
      <c r="AO393" s="6">
        <v>-1007973.04</v>
      </c>
      <c r="AP393" s="6">
        <v>0</v>
      </c>
      <c r="AQ393" s="6">
        <f t="shared" si="107"/>
        <v>-1007973.04</v>
      </c>
      <c r="AR393" s="6">
        <f t="shared" si="108"/>
        <v>-1908750.04</v>
      </c>
    </row>
    <row r="394" spans="1:44" x14ac:dyDescent="0.25">
      <c r="A394" t="s">
        <v>144</v>
      </c>
      <c r="B394" s="6">
        <v>0</v>
      </c>
      <c r="C394" s="6">
        <v>0</v>
      </c>
      <c r="D394" s="6">
        <v>0</v>
      </c>
      <c r="E394" s="6">
        <f t="shared" ref="E394:E399" si="115">C394+D394</f>
        <v>0</v>
      </c>
      <c r="F394" s="6">
        <f t="shared" ref="F394:F399" si="116">B394+E394</f>
        <v>0</v>
      </c>
      <c r="G394" s="6">
        <v>0</v>
      </c>
      <c r="H394" s="6">
        <f t="shared" ref="H394:N399" si="117">F394+G394</f>
        <v>0</v>
      </c>
      <c r="I394" s="6">
        <v>0</v>
      </c>
      <c r="J394" s="6">
        <f t="shared" si="117"/>
        <v>0</v>
      </c>
      <c r="K394" s="6">
        <v>0</v>
      </c>
      <c r="L394" s="6">
        <f t="shared" si="117"/>
        <v>0</v>
      </c>
      <c r="M394" s="6">
        <v>0</v>
      </c>
      <c r="N394" s="6">
        <f t="shared" si="117"/>
        <v>0</v>
      </c>
      <c r="O394" s="6">
        <v>0</v>
      </c>
      <c r="P394" s="6">
        <v>0</v>
      </c>
      <c r="Q394" s="6">
        <f t="shared" ref="Q394:Q399" si="118">O394+P394</f>
        <v>0</v>
      </c>
      <c r="R394" s="6">
        <f t="shared" ref="R394:R399" si="119">N394+Q394</f>
        <v>0</v>
      </c>
      <c r="S394" s="6">
        <v>0</v>
      </c>
      <c r="T394" s="6">
        <v>0</v>
      </c>
      <c r="U394" s="6">
        <f t="shared" ref="U394:U399" si="120">S394+T394</f>
        <v>0</v>
      </c>
      <c r="V394" s="6">
        <f t="shared" ref="V394:V399" si="121">R394+U394</f>
        <v>0</v>
      </c>
      <c r="W394" s="6">
        <v>-4209589</v>
      </c>
      <c r="X394" s="6">
        <f t="shared" ref="X394:X399" si="122">V394+W394</f>
        <v>-4209589</v>
      </c>
      <c r="Y394" s="6">
        <v>0</v>
      </c>
      <c r="Z394" s="6">
        <v>0</v>
      </c>
      <c r="AA394" s="6">
        <v>0</v>
      </c>
      <c r="AB394" s="6">
        <v>917691</v>
      </c>
      <c r="AC394" s="6">
        <f t="shared" ref="AC394:AC399" si="123">SUM(Y394:AB394)</f>
        <v>917691</v>
      </c>
      <c r="AD394" s="6">
        <f t="shared" ref="AD394:AD399" si="124">X394+AC394</f>
        <v>-3291898</v>
      </c>
      <c r="AE394" s="6">
        <v>149632</v>
      </c>
      <c r="AF394" s="6">
        <f t="shared" ref="AF394:AH399" si="125">AD394+AE394</f>
        <v>-3142266</v>
      </c>
      <c r="AG394" s="6">
        <v>149632</v>
      </c>
      <c r="AH394" s="6">
        <f t="shared" si="125"/>
        <v>-2992634</v>
      </c>
      <c r="AI394" s="6">
        <v>0</v>
      </c>
      <c r="AJ394" s="6">
        <v>0</v>
      </c>
      <c r="AK394" s="6">
        <v>0</v>
      </c>
      <c r="AL394" s="6">
        <v>0</v>
      </c>
      <c r="AM394" s="6">
        <v>0</v>
      </c>
      <c r="AN394" s="6">
        <v>0</v>
      </c>
      <c r="AO394" s="6">
        <v>322713.67</v>
      </c>
      <c r="AP394" s="6">
        <v>0</v>
      </c>
      <c r="AQ394" s="6">
        <f t="shared" ref="AQ394:AQ399" si="126">SUM(AI394:AP394)</f>
        <v>322713.67</v>
      </c>
      <c r="AR394" s="6">
        <f t="shared" ref="AR394:AR399" si="127">AH394+AQ394</f>
        <v>-2669920.33</v>
      </c>
    </row>
    <row r="395" spans="1:44" x14ac:dyDescent="0.25">
      <c r="A395" t="s">
        <v>145</v>
      </c>
      <c r="B395" s="6">
        <v>0</v>
      </c>
      <c r="C395" s="6">
        <v>0</v>
      </c>
      <c r="D395" s="6">
        <v>0</v>
      </c>
      <c r="E395" s="6">
        <f t="shared" si="115"/>
        <v>0</v>
      </c>
      <c r="F395" s="6">
        <f t="shared" si="116"/>
        <v>0</v>
      </c>
      <c r="G395" s="6">
        <v>0</v>
      </c>
      <c r="H395" s="6">
        <f t="shared" si="117"/>
        <v>0</v>
      </c>
      <c r="I395" s="6">
        <v>0</v>
      </c>
      <c r="J395" s="6">
        <f t="shared" si="117"/>
        <v>0</v>
      </c>
      <c r="K395" s="6">
        <v>0</v>
      </c>
      <c r="L395" s="6">
        <f t="shared" si="117"/>
        <v>0</v>
      </c>
      <c r="M395" s="6">
        <v>0</v>
      </c>
      <c r="N395" s="6">
        <f t="shared" si="117"/>
        <v>0</v>
      </c>
      <c r="O395" s="6">
        <v>0</v>
      </c>
      <c r="P395" s="6">
        <v>0</v>
      </c>
      <c r="Q395" s="6">
        <f t="shared" si="118"/>
        <v>0</v>
      </c>
      <c r="R395" s="6">
        <f t="shared" si="119"/>
        <v>0</v>
      </c>
      <c r="S395" s="6">
        <v>0</v>
      </c>
      <c r="T395" s="6">
        <v>0</v>
      </c>
      <c r="U395" s="6">
        <f t="shared" si="120"/>
        <v>0</v>
      </c>
      <c r="V395" s="6">
        <f t="shared" si="121"/>
        <v>0</v>
      </c>
      <c r="W395" s="6">
        <v>-2251000</v>
      </c>
      <c r="X395" s="6">
        <f t="shared" si="122"/>
        <v>-2251000</v>
      </c>
      <c r="Y395" s="6">
        <v>0</v>
      </c>
      <c r="Z395" s="6">
        <v>0</v>
      </c>
      <c r="AA395" s="6">
        <v>0</v>
      </c>
      <c r="AB395" s="6">
        <v>0</v>
      </c>
      <c r="AC395" s="6">
        <f t="shared" si="123"/>
        <v>0</v>
      </c>
      <c r="AD395" s="6">
        <f t="shared" si="124"/>
        <v>-2251000</v>
      </c>
      <c r="AE395" s="6">
        <v>0</v>
      </c>
      <c r="AF395" s="6">
        <f t="shared" si="125"/>
        <v>-2251000</v>
      </c>
      <c r="AG395" s="6">
        <v>0</v>
      </c>
      <c r="AH395" s="6">
        <f t="shared" si="125"/>
        <v>-2251000</v>
      </c>
      <c r="AI395" s="6">
        <v>0</v>
      </c>
      <c r="AJ395" s="6">
        <v>0</v>
      </c>
      <c r="AK395" s="6">
        <v>0</v>
      </c>
      <c r="AL395" s="6">
        <v>0</v>
      </c>
      <c r="AM395" s="6">
        <v>0</v>
      </c>
      <c r="AN395" s="6">
        <v>0</v>
      </c>
      <c r="AO395" s="6">
        <v>-161893.65</v>
      </c>
      <c r="AP395" s="6">
        <v>0</v>
      </c>
      <c r="AQ395" s="6">
        <f t="shared" si="126"/>
        <v>-161893.65</v>
      </c>
      <c r="AR395" s="6">
        <f t="shared" si="127"/>
        <v>-2412893.65</v>
      </c>
    </row>
    <row r="396" spans="1:44" x14ac:dyDescent="0.25">
      <c r="A396" t="s">
        <v>248</v>
      </c>
      <c r="B396" s="6">
        <v>17956036.010000002</v>
      </c>
      <c r="C396" s="6">
        <v>-17956036.010000002</v>
      </c>
      <c r="D396" s="6">
        <v>0</v>
      </c>
      <c r="E396" s="6">
        <f t="shared" si="115"/>
        <v>-17956036.010000002</v>
      </c>
      <c r="F396" s="6">
        <f t="shared" si="116"/>
        <v>0</v>
      </c>
      <c r="G396" s="6">
        <v>0</v>
      </c>
      <c r="H396" s="6">
        <f t="shared" si="117"/>
        <v>0</v>
      </c>
      <c r="I396" s="6">
        <v>0</v>
      </c>
      <c r="J396" s="6">
        <f t="shared" si="117"/>
        <v>0</v>
      </c>
      <c r="K396" s="6">
        <v>0</v>
      </c>
      <c r="L396" s="6">
        <f t="shared" si="117"/>
        <v>0</v>
      </c>
      <c r="M396" s="6">
        <v>0</v>
      </c>
      <c r="N396" s="6">
        <f t="shared" si="117"/>
        <v>0</v>
      </c>
      <c r="O396" s="6">
        <v>0</v>
      </c>
      <c r="P396" s="6">
        <v>0</v>
      </c>
      <c r="Q396" s="6">
        <f t="shared" si="118"/>
        <v>0</v>
      </c>
      <c r="R396" s="6">
        <f t="shared" si="119"/>
        <v>0</v>
      </c>
      <c r="S396" s="6">
        <v>0</v>
      </c>
      <c r="T396" s="6">
        <v>0</v>
      </c>
      <c r="U396" s="6">
        <f t="shared" si="120"/>
        <v>0</v>
      </c>
      <c r="V396" s="6">
        <f t="shared" si="121"/>
        <v>0</v>
      </c>
      <c r="W396" s="6">
        <v>0</v>
      </c>
      <c r="X396" s="6">
        <f t="shared" si="122"/>
        <v>0</v>
      </c>
      <c r="Y396" s="6">
        <v>0</v>
      </c>
      <c r="Z396" s="6">
        <v>0</v>
      </c>
      <c r="AA396" s="6">
        <v>0</v>
      </c>
      <c r="AB396" s="6">
        <v>0</v>
      </c>
      <c r="AC396" s="6">
        <f t="shared" si="123"/>
        <v>0</v>
      </c>
      <c r="AD396" s="6">
        <f t="shared" si="124"/>
        <v>0</v>
      </c>
      <c r="AE396" s="6">
        <v>0</v>
      </c>
      <c r="AF396" s="6">
        <f t="shared" si="125"/>
        <v>0</v>
      </c>
      <c r="AG396" s="6">
        <v>0</v>
      </c>
      <c r="AH396" s="6">
        <f t="shared" si="125"/>
        <v>0</v>
      </c>
      <c r="AI396" s="6">
        <v>0</v>
      </c>
      <c r="AJ396" s="6">
        <v>0</v>
      </c>
      <c r="AK396" s="6">
        <v>0</v>
      </c>
      <c r="AL396" s="6">
        <v>0</v>
      </c>
      <c r="AM396" s="6">
        <v>0</v>
      </c>
      <c r="AN396" s="6">
        <v>0</v>
      </c>
      <c r="AO396" s="9">
        <f>2355099.26+5373531.7+3375629.61+22123667.25+4343319.37</f>
        <v>37571247.189999998</v>
      </c>
      <c r="AP396" s="6">
        <v>0</v>
      </c>
      <c r="AQ396" s="6">
        <f t="shared" si="126"/>
        <v>37571247.189999998</v>
      </c>
      <c r="AR396" s="6">
        <f t="shared" si="127"/>
        <v>37571247.189999998</v>
      </c>
    </row>
    <row r="397" spans="1:44" x14ac:dyDescent="0.25">
      <c r="A397" s="5" t="s">
        <v>249</v>
      </c>
      <c r="B397" s="7">
        <v>17956036.010000002</v>
      </c>
      <c r="C397" s="7">
        <v>2370.88</v>
      </c>
      <c r="D397" s="7">
        <v>-26847393.300000001</v>
      </c>
      <c r="E397" s="7">
        <f t="shared" si="115"/>
        <v>-26845022.420000002</v>
      </c>
      <c r="F397" s="7">
        <f t="shared" si="116"/>
        <v>-8888986.4100000001</v>
      </c>
      <c r="G397" s="7">
        <v>0</v>
      </c>
      <c r="H397" s="7">
        <f t="shared" si="117"/>
        <v>-8888986.4100000001</v>
      </c>
      <c r="I397" s="7">
        <v>0</v>
      </c>
      <c r="J397" s="7">
        <f t="shared" si="117"/>
        <v>-8888986.4100000001</v>
      </c>
      <c r="K397" s="7">
        <v>0</v>
      </c>
      <c r="L397" s="7">
        <f t="shared" si="117"/>
        <v>-8888986.4100000001</v>
      </c>
      <c r="M397" s="7">
        <v>0</v>
      </c>
      <c r="N397" s="7">
        <f t="shared" si="117"/>
        <v>-8888986.4100000001</v>
      </c>
      <c r="O397" s="7">
        <v>0</v>
      </c>
      <c r="P397" s="7">
        <v>0</v>
      </c>
      <c r="Q397" s="7">
        <f t="shared" si="118"/>
        <v>0</v>
      </c>
      <c r="R397" s="7">
        <f t="shared" si="119"/>
        <v>-8888986.4100000001</v>
      </c>
      <c r="S397" s="7">
        <v>0</v>
      </c>
      <c r="T397" s="7">
        <v>0</v>
      </c>
      <c r="U397" s="7">
        <f t="shared" si="120"/>
        <v>0</v>
      </c>
      <c r="V397" s="7">
        <f t="shared" si="121"/>
        <v>-8888986.4100000001</v>
      </c>
      <c r="W397" s="7">
        <v>126730.41</v>
      </c>
      <c r="X397" s="7">
        <f t="shared" si="122"/>
        <v>-8762256</v>
      </c>
      <c r="Y397" s="7">
        <v>0</v>
      </c>
      <c r="Z397" s="7">
        <v>0</v>
      </c>
      <c r="AA397" s="7">
        <v>0</v>
      </c>
      <c r="AB397" s="7">
        <v>244935</v>
      </c>
      <c r="AC397" s="7">
        <f t="shared" si="123"/>
        <v>244935</v>
      </c>
      <c r="AD397" s="7">
        <f t="shared" si="124"/>
        <v>-8517321</v>
      </c>
      <c r="AE397" s="7">
        <v>326909</v>
      </c>
      <c r="AF397" s="7">
        <f t="shared" si="125"/>
        <v>-8190412</v>
      </c>
      <c r="AG397" s="7">
        <v>326909</v>
      </c>
      <c r="AH397" s="7">
        <f t="shared" si="125"/>
        <v>-7863503</v>
      </c>
      <c r="AI397" s="7">
        <v>0</v>
      </c>
      <c r="AJ397" s="7">
        <v>0</v>
      </c>
      <c r="AK397" s="7">
        <v>0</v>
      </c>
      <c r="AL397" s="7">
        <v>0</v>
      </c>
      <c r="AM397" s="7">
        <v>0</v>
      </c>
      <c r="AN397" s="7">
        <v>-3917785.08</v>
      </c>
      <c r="AO397" s="7">
        <f>SUM(AO391:AO396)</f>
        <v>37282979.849999994</v>
      </c>
      <c r="AP397" s="7">
        <v>0</v>
      </c>
      <c r="AQ397" s="7">
        <f t="shared" si="126"/>
        <v>33365194.769999996</v>
      </c>
      <c r="AR397" s="7">
        <f t="shared" si="127"/>
        <v>25501691.769999996</v>
      </c>
    </row>
    <row r="398" spans="1:44" x14ac:dyDescent="0.25">
      <c r="A398" s="3" t="s">
        <v>29</v>
      </c>
      <c r="B398" s="6"/>
      <c r="C398" s="6"/>
      <c r="D398" s="6"/>
      <c r="E398" s="6">
        <f t="shared" si="115"/>
        <v>0</v>
      </c>
      <c r="F398" s="6">
        <f t="shared" si="116"/>
        <v>0</v>
      </c>
      <c r="G398" s="6"/>
      <c r="H398" s="6">
        <f t="shared" si="117"/>
        <v>0</v>
      </c>
      <c r="I398" s="6"/>
      <c r="J398" s="6">
        <f t="shared" si="117"/>
        <v>0</v>
      </c>
      <c r="K398" s="6"/>
      <c r="L398" s="6">
        <f t="shared" si="117"/>
        <v>0</v>
      </c>
      <c r="M398" s="6"/>
      <c r="N398" s="6">
        <f t="shared" si="117"/>
        <v>0</v>
      </c>
      <c r="O398" s="6"/>
      <c r="P398" s="6"/>
      <c r="Q398" s="6">
        <f t="shared" si="118"/>
        <v>0</v>
      </c>
      <c r="R398" s="6">
        <f t="shared" si="119"/>
        <v>0</v>
      </c>
      <c r="S398" s="6"/>
      <c r="T398" s="6"/>
      <c r="U398" s="6">
        <f t="shared" si="120"/>
        <v>0</v>
      </c>
      <c r="V398" s="6">
        <f t="shared" si="121"/>
        <v>0</v>
      </c>
      <c r="W398" s="6"/>
      <c r="X398" s="6">
        <f t="shared" si="122"/>
        <v>0</v>
      </c>
      <c r="Y398" s="6"/>
      <c r="Z398" s="6"/>
      <c r="AA398" s="6"/>
      <c r="AB398" s="6"/>
      <c r="AC398" s="6">
        <f t="shared" si="123"/>
        <v>0</v>
      </c>
      <c r="AD398" s="6">
        <f t="shared" si="124"/>
        <v>0</v>
      </c>
      <c r="AE398" s="6"/>
      <c r="AF398" s="6">
        <f t="shared" si="125"/>
        <v>0</v>
      </c>
      <c r="AG398" s="6"/>
      <c r="AH398" s="6">
        <f t="shared" si="125"/>
        <v>0</v>
      </c>
      <c r="AI398" s="6"/>
      <c r="AJ398" s="6"/>
      <c r="AK398" s="6"/>
      <c r="AL398" s="6"/>
      <c r="AM398" s="6"/>
      <c r="AN398" s="6"/>
      <c r="AO398" s="6"/>
      <c r="AP398" s="6"/>
      <c r="AQ398" s="6">
        <f t="shared" si="126"/>
        <v>0</v>
      </c>
      <c r="AR398" s="6">
        <f t="shared" si="127"/>
        <v>0</v>
      </c>
    </row>
    <row r="399" spans="1:44" x14ac:dyDescent="0.25">
      <c r="A399" s="5" t="s">
        <v>250</v>
      </c>
      <c r="B399" s="7">
        <v>-910485686.27999997</v>
      </c>
      <c r="C399" s="7">
        <v>3001.26</v>
      </c>
      <c r="D399" s="7">
        <v>169858.06</v>
      </c>
      <c r="E399" s="7">
        <f t="shared" si="115"/>
        <v>172859.32</v>
      </c>
      <c r="F399" s="7">
        <f t="shared" si="116"/>
        <v>-910312826.95999992</v>
      </c>
      <c r="G399" s="7">
        <v>85142.85</v>
      </c>
      <c r="H399" s="7">
        <f t="shared" si="117"/>
        <v>-910227684.1099999</v>
      </c>
      <c r="I399" s="7">
        <v>-4938619.34</v>
      </c>
      <c r="J399" s="7">
        <f t="shared" si="117"/>
        <v>-915166303.44999993</v>
      </c>
      <c r="K399" s="7">
        <v>-188569.83</v>
      </c>
      <c r="L399" s="7">
        <f t="shared" si="117"/>
        <v>-915354873.27999997</v>
      </c>
      <c r="M399" s="7">
        <v>-276814.64</v>
      </c>
      <c r="N399" s="7">
        <f t="shared" si="117"/>
        <v>-915631687.91999996</v>
      </c>
      <c r="O399" s="7">
        <v>-1481093.34</v>
      </c>
      <c r="P399" s="7">
        <v>-276699.63</v>
      </c>
      <c r="Q399" s="7">
        <f t="shared" si="118"/>
        <v>-1757792.9700000002</v>
      </c>
      <c r="R399" s="7">
        <f t="shared" si="119"/>
        <v>-917389480.88999999</v>
      </c>
      <c r="S399" s="7">
        <v>-0.05</v>
      </c>
      <c r="T399" s="7">
        <v>32423.33</v>
      </c>
      <c r="U399" s="7">
        <f t="shared" si="120"/>
        <v>32423.280000000002</v>
      </c>
      <c r="V399" s="7">
        <f t="shared" si="121"/>
        <v>-917357057.61000001</v>
      </c>
      <c r="W399" s="7">
        <v>296342.28999999998</v>
      </c>
      <c r="X399" s="7">
        <f t="shared" si="122"/>
        <v>-917060715.32000005</v>
      </c>
      <c r="Y399" s="7">
        <v>-0.03</v>
      </c>
      <c r="Z399" s="7">
        <v>-1481093.46</v>
      </c>
      <c r="AA399" s="7">
        <v>1481093.35</v>
      </c>
      <c r="AB399" s="7">
        <v>-3439138.15</v>
      </c>
      <c r="AC399" s="7">
        <f t="shared" si="123"/>
        <v>-3439138.29</v>
      </c>
      <c r="AD399" s="7">
        <f t="shared" si="124"/>
        <v>-920499853.61000001</v>
      </c>
      <c r="AE399" s="7">
        <v>-3197119.29</v>
      </c>
      <c r="AF399" s="7">
        <f t="shared" si="125"/>
        <v>-923696972.89999998</v>
      </c>
      <c r="AG399" s="7">
        <v>-5684996.3700000001</v>
      </c>
      <c r="AH399" s="7">
        <f t="shared" si="125"/>
        <v>-929381969.26999998</v>
      </c>
      <c r="AI399" s="7">
        <v>0.01</v>
      </c>
      <c r="AJ399" s="7">
        <v>-2985782.97</v>
      </c>
      <c r="AK399" s="7">
        <v>2912218.07</v>
      </c>
      <c r="AL399" s="7">
        <v>8082131.4500000002</v>
      </c>
      <c r="AM399" s="7">
        <v>335844</v>
      </c>
      <c r="AN399" s="7">
        <v>-2832832.29</v>
      </c>
      <c r="AO399" s="7">
        <f>AO79+AO85+AO90+AO136+AO160+AO164+AO173+AO181+AO224+AO244+AO258+AO317+AO384+AO388+AO397</f>
        <v>30993371.899999995</v>
      </c>
      <c r="AP399" s="7">
        <v>1067048.05</v>
      </c>
      <c r="AQ399" s="7">
        <f t="shared" si="126"/>
        <v>37571998.219999991</v>
      </c>
      <c r="AR399" s="7">
        <f t="shared" si="127"/>
        <v>-891809971.04999995</v>
      </c>
    </row>
  </sheetData>
  <pageMargins left="0" right="0" top="0.5" bottom="0.5" header="0.3" footer="0.3"/>
  <pageSetup paperSize="17" scale="67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936e22d5-45a7-4cb7-95ab-1aa8c7c88789" value=""/>
  <element uid="c64218ab-b8d1-40b6-a478-cb8be1e10ecc" value=""/>
</sisl>
</file>

<file path=customXml/itemProps1.xml><?xml version="1.0" encoding="utf-8"?>
<ds:datastoreItem xmlns:ds="http://schemas.openxmlformats.org/officeDocument/2006/customXml" ds:itemID="{DD966F7F-F27C-41B3-9D0A-405CC2BD28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SWEPCO - Rpt 51052</vt:lpstr>
      <vt:lpstr>' SWEPCO - Rpt 51052'!Print_Titles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S998844</dc:creator>
  <cp:keywords/>
  <cp:lastModifiedBy>s134129</cp:lastModifiedBy>
  <cp:lastPrinted>2019-05-16T16:00:47Z</cp:lastPrinted>
  <dcterms:created xsi:type="dcterms:W3CDTF">2019-01-16T21:42:36Z</dcterms:created>
  <dcterms:modified xsi:type="dcterms:W3CDTF">2020-02-06T18:56:25Z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9034cc76-b6fe-4e98-9ebe-67514bebc948</vt:lpwstr>
  </property>
  <property fmtid="{D5CDD505-2E9C-101B-9397-08002B2CF9AE}" pid="3" name="bjSaver">
    <vt:lpwstr>5tztzasTJok5AzQcedZcqB3Vlypk+oTB</vt:lpwstr>
  </property>
  <property fmtid="{D5CDD505-2E9C-101B-9397-08002B2CF9AE}" pid="4" name="bjDocumentSecurityLabel">
    <vt:lpwstr>Uncategorized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uid="936e22d5-45a7-4cb7-95ab-1aa8c7c88789"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